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1180" yWindow="0" windowWidth="22140" windowHeight="14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6" i="1" l="1"/>
  <c r="J116" i="1"/>
  <c r="I149" i="1"/>
  <c r="J149" i="1"/>
  <c r="I125" i="1"/>
  <c r="J125" i="1"/>
  <c r="I169" i="1"/>
  <c r="J169" i="1"/>
  <c r="I158" i="1"/>
  <c r="J158" i="1"/>
  <c r="I175" i="1"/>
  <c r="J175" i="1"/>
  <c r="I180" i="1"/>
  <c r="J180" i="1"/>
  <c r="I188" i="1"/>
  <c r="J188" i="1"/>
  <c r="I80" i="1"/>
  <c r="J80" i="1"/>
  <c r="I67" i="1"/>
  <c r="J67" i="1"/>
  <c r="I48" i="1"/>
  <c r="J48" i="1"/>
  <c r="I23" i="1"/>
  <c r="J23" i="1"/>
  <c r="I15" i="1"/>
  <c r="J15" i="1"/>
  <c r="I5" i="1"/>
  <c r="J5" i="1"/>
</calcChain>
</file>

<file path=xl/sharedStrings.xml><?xml version="1.0" encoding="utf-8"?>
<sst xmlns="http://schemas.openxmlformats.org/spreadsheetml/2006/main" count="1038" uniqueCount="484">
  <si>
    <t>Ready Change</t>
  </si>
  <si>
    <t>F</t>
  </si>
  <si>
    <t>Rocknroll Hanover</t>
  </si>
  <si>
    <t>Changedown</t>
  </si>
  <si>
    <t>Messrs. R. G. Carr Karaka &amp; D. G. Kirkbride Pukekohe</t>
  </si>
  <si>
    <t>Terry Chmiel</t>
  </si>
  <si>
    <t>CHCH</t>
  </si>
  <si>
    <t>Rubens</t>
  </si>
  <si>
    <t>C</t>
  </si>
  <si>
    <t>Art Major</t>
  </si>
  <si>
    <t>Club Sport</t>
  </si>
  <si>
    <t>Wairau Farm Raglan</t>
  </si>
  <si>
    <t>B PURDON</t>
  </si>
  <si>
    <t>CLEVEDON</t>
  </si>
  <si>
    <t>Kimkar Dash</t>
  </si>
  <si>
    <t>Skyvalley</t>
  </si>
  <si>
    <t>Cool Kahli</t>
  </si>
  <si>
    <t>Mrs. R. A. Balle Pukekohe</t>
  </si>
  <si>
    <t>Passed, Res $10,000</t>
  </si>
  <si>
    <t>Cooking With Gas</t>
  </si>
  <si>
    <t>Bettor's Delight</t>
  </si>
  <si>
    <t>Cullens Counsel</t>
  </si>
  <si>
    <t>Croon Bloodstock Ltd Auckland</t>
  </si>
  <si>
    <t>MR GAVIN SMITH</t>
  </si>
  <si>
    <t>KAIAPOI</t>
  </si>
  <si>
    <t>Popcorn Sutton</t>
  </si>
  <si>
    <t>Sam Bourbon</t>
  </si>
  <si>
    <t>Classic Armbro</t>
  </si>
  <si>
    <t>Breckon Farms Ltd Ohaupo</t>
  </si>
  <si>
    <t>GEOFFREY WEBSTER</t>
  </si>
  <si>
    <t>AUSTRALIA</t>
  </si>
  <si>
    <t>U Bettcha</t>
  </si>
  <si>
    <t>Cullerfillee</t>
  </si>
  <si>
    <t>Mr. K. Warneford Ohaupo</t>
  </si>
  <si>
    <t>K M BARRON</t>
  </si>
  <si>
    <t>Chase Auckland</t>
  </si>
  <si>
    <t>Auckland Reactor</t>
  </si>
  <si>
    <t>Delicata</t>
  </si>
  <si>
    <t>Mr. A. J. &amp; Mrs. P. R. A. Parker Mangatawhiri</t>
  </si>
  <si>
    <t>M PURDON</t>
  </si>
  <si>
    <t>Dreamkeeper</t>
  </si>
  <si>
    <t>Muscle Hill</t>
  </si>
  <si>
    <t>Galleons Dream</t>
  </si>
  <si>
    <t>Woodlands Stud (NZ) Ltd Clevedon</t>
  </si>
  <si>
    <t>Passed, Res $50,000</t>
  </si>
  <si>
    <t>Cha Cha B</t>
  </si>
  <si>
    <t>Classic Nymph</t>
  </si>
  <si>
    <t>Biddlecombe Equine Ltd Auckland</t>
  </si>
  <si>
    <t>ATC 2017 SYNDICATE</t>
  </si>
  <si>
    <t>AUCKLAND</t>
  </si>
  <si>
    <t>Bill Haley</t>
  </si>
  <si>
    <t>G</t>
  </si>
  <si>
    <t>Rock N Roll Heaven</t>
  </si>
  <si>
    <t>Elite Belle</t>
  </si>
  <si>
    <t>Messrs. J. H. &amp; W. S. Abernethy Papakura</t>
  </si>
  <si>
    <t>Withdrawn</t>
  </si>
  <si>
    <t>Maria Tsarina</t>
  </si>
  <si>
    <t>Empress Maria</t>
  </si>
  <si>
    <t>Mr. R. N. Caldow Wellington</t>
  </si>
  <si>
    <t>ROBIN D BUTT</t>
  </si>
  <si>
    <t>WEST MELTON</t>
  </si>
  <si>
    <t>Bettor's Way</t>
  </si>
  <si>
    <t>Grace Way</t>
  </si>
  <si>
    <t>M McKendry</t>
  </si>
  <si>
    <t>Lorna Jane</t>
  </si>
  <si>
    <t>Delightful Dale</t>
  </si>
  <si>
    <t>Ideal Holiday</t>
  </si>
  <si>
    <t>American Ideal</t>
  </si>
  <si>
    <t>Dream Holiday</t>
  </si>
  <si>
    <t>Mr. B. A. &amp; Mrs. H. A. Hedger Clevedon &amp; Mr. G. Sweeney Auckland</t>
  </si>
  <si>
    <t>B &amp; P HUGHES</t>
  </si>
  <si>
    <t>PUKEKOHE</t>
  </si>
  <si>
    <t>Georgias Baron</t>
  </si>
  <si>
    <t>Georgia Brooke</t>
  </si>
  <si>
    <t>Georgia Brooke Lodge Cambridge</t>
  </si>
  <si>
    <t>N MCGRATH</t>
  </si>
  <si>
    <t>Gentle Giant</t>
  </si>
  <si>
    <t>Gentle Anvil</t>
  </si>
  <si>
    <t>JIM GIBBS</t>
  </si>
  <si>
    <t>MATAMATA</t>
  </si>
  <si>
    <t>Diamonds N Cash</t>
  </si>
  <si>
    <t>Diamonds N Gold</t>
  </si>
  <si>
    <t>Passed, Res $30,000</t>
  </si>
  <si>
    <t>Bad Bar Bee</t>
  </si>
  <si>
    <t>Majestic Son</t>
  </si>
  <si>
    <t>Doli</t>
  </si>
  <si>
    <t>REVELL DOUGLAS</t>
  </si>
  <si>
    <t>Ultimate Offer</t>
  </si>
  <si>
    <t>Dream Offer</t>
  </si>
  <si>
    <t>JUSTIN PRENTICE</t>
  </si>
  <si>
    <t>More Shades Of Gold</t>
  </si>
  <si>
    <t>Hanover The Gold</t>
  </si>
  <si>
    <t>Mrs. M. B. Lloyd Kumeu &amp; Mr. J. B. Miller Manukau</t>
  </si>
  <si>
    <t>ALAN MOLANDER</t>
  </si>
  <si>
    <t>Guilty Of The Crime</t>
  </si>
  <si>
    <t>Eagles In My Pocket</t>
  </si>
  <si>
    <t>Mr. K. J. &amp; Mrs. D. M. Madgwick Te Aroha</t>
  </si>
  <si>
    <t>KEVIN MCKERROW</t>
  </si>
  <si>
    <t>Manu Rere</t>
  </si>
  <si>
    <t>Shadow Play</t>
  </si>
  <si>
    <t>Exposay</t>
  </si>
  <si>
    <t>Kahukuri Bloodstock Limited Kumeu</t>
  </si>
  <si>
    <t>PGW as agent</t>
  </si>
  <si>
    <t>Seize The Moment</t>
  </si>
  <si>
    <t>Highfields Diamond</t>
  </si>
  <si>
    <t>Highfields Bloodstock Albany</t>
  </si>
  <si>
    <t>Cancelled</t>
  </si>
  <si>
    <t>Unnamed</t>
  </si>
  <si>
    <t>Highly Regal</t>
  </si>
  <si>
    <t>Stress Factor</t>
  </si>
  <si>
    <t>Fear Factor</t>
  </si>
  <si>
    <t>Passed, Res $40,000</t>
  </si>
  <si>
    <t>Crackafellow</t>
  </si>
  <si>
    <t>Well Said</t>
  </si>
  <si>
    <t>Impish</t>
  </si>
  <si>
    <t>Cambridge Standardbred Stud Ltd Cambridge</t>
  </si>
  <si>
    <t>MR T VINCE</t>
  </si>
  <si>
    <t>HOWICK</t>
  </si>
  <si>
    <t>Arty Pharty</t>
  </si>
  <si>
    <t>Jacuzzi</t>
  </si>
  <si>
    <t>M BERGER</t>
  </si>
  <si>
    <t>CAMBRIDGE</t>
  </si>
  <si>
    <t>Feel The Money</t>
  </si>
  <si>
    <t>Gentle Audrey</t>
  </si>
  <si>
    <t>MR RJ DUNN</t>
  </si>
  <si>
    <t>Jordan's Jury</t>
  </si>
  <si>
    <t>Georgia's Jury</t>
  </si>
  <si>
    <t>ROB LAWSON</t>
  </si>
  <si>
    <t>HAMILTON</t>
  </si>
  <si>
    <t>Sea Of Gold</t>
  </si>
  <si>
    <t>Hill Of Gold</t>
  </si>
  <si>
    <t>Mr. D. G. Moore Karaka</t>
  </si>
  <si>
    <t>WOODLANDS STUD (NZ) LTD</t>
  </si>
  <si>
    <t>TAKANINI</t>
  </si>
  <si>
    <t>Pacific Glory</t>
  </si>
  <si>
    <t>Mach Three</t>
  </si>
  <si>
    <t>Dreaming Spires</t>
  </si>
  <si>
    <t>MR TREVOR LINDSAY</t>
  </si>
  <si>
    <t>Sculptured</t>
  </si>
  <si>
    <t>Jilletto</t>
  </si>
  <si>
    <t>Mr. B. A. Spurdle Te Kuiti</t>
  </si>
  <si>
    <t>CRAN DALGETY</t>
  </si>
  <si>
    <t>Bettorlooking Lass</t>
  </si>
  <si>
    <t>Goodlookinggirl</t>
  </si>
  <si>
    <t>J FEISS</t>
  </si>
  <si>
    <t>Francesca Cumani</t>
  </si>
  <si>
    <t>Kim Maguire</t>
  </si>
  <si>
    <t>Jubilee Park Cambridge</t>
  </si>
  <si>
    <t>MR GREG PAYNE</t>
  </si>
  <si>
    <t>Jessies Girl</t>
  </si>
  <si>
    <t>Jessies Cullen</t>
  </si>
  <si>
    <t>Eyes Blazing</t>
  </si>
  <si>
    <t>Christian Cullen</t>
  </si>
  <si>
    <t>Eye Contact</t>
  </si>
  <si>
    <t>Mr. W. A. &amp; Mrs. P. S. Screen Pukekohe</t>
  </si>
  <si>
    <t>Passed, Res $25,000</t>
  </si>
  <si>
    <t>Super Groove</t>
  </si>
  <si>
    <t>Holly Madison</t>
  </si>
  <si>
    <t>Gottabearose</t>
  </si>
  <si>
    <t>Sir Lincoln</t>
  </si>
  <si>
    <t>Gottabeseptember</t>
  </si>
  <si>
    <t>Est. R. J. &amp; Mrs. J. M. Fleming Waitara &amp; Mr. A. P. &amp; Mrs. C. E. Fleming Taupo</t>
  </si>
  <si>
    <t>BRETT MARSHALL</t>
  </si>
  <si>
    <t>HELENSVILLE</t>
  </si>
  <si>
    <t>Geoff's Legacy</t>
  </si>
  <si>
    <t>Kurahaupo Charm</t>
  </si>
  <si>
    <t>Old Ridge Services No. 4 Ltd Taupaki</t>
  </si>
  <si>
    <t>MR A G HERLIHY</t>
  </si>
  <si>
    <t>PAPAKURA</t>
  </si>
  <si>
    <t>Perfect Take</t>
  </si>
  <si>
    <t>La Filou</t>
  </si>
  <si>
    <t>LEVARG RACING GROUP</t>
  </si>
  <si>
    <t>Pumpt</t>
  </si>
  <si>
    <t>Kelly Maguire</t>
  </si>
  <si>
    <t>ANDREW GATH</t>
  </si>
  <si>
    <t>Bet The House</t>
  </si>
  <si>
    <t>Lady Cullen</t>
  </si>
  <si>
    <t>K &amp; S FARRIER</t>
  </si>
  <si>
    <t>FOXTON</t>
  </si>
  <si>
    <t>Alta Shelby</t>
  </si>
  <si>
    <t>La Joconde</t>
  </si>
  <si>
    <t>Alta Breeding Co. Ltd Waiau Pa</t>
  </si>
  <si>
    <t>P KERR</t>
  </si>
  <si>
    <t>Shadowfax</t>
  </si>
  <si>
    <t>Family Robinson</t>
  </si>
  <si>
    <t>JOHNNIE BUTCHER</t>
  </si>
  <si>
    <t>The Thug</t>
  </si>
  <si>
    <t>Maid In Splendour</t>
  </si>
  <si>
    <t>Bettor Step Aside</t>
  </si>
  <si>
    <t>Linda Grace</t>
  </si>
  <si>
    <t>MR AJ MCINTOSH</t>
  </si>
  <si>
    <t>POKENO</t>
  </si>
  <si>
    <t>Ramblin Willy</t>
  </si>
  <si>
    <t>Art Official</t>
  </si>
  <si>
    <t>Loma Fay</t>
  </si>
  <si>
    <t>Mr. P. G. Dowdall Patumahoe</t>
  </si>
  <si>
    <t>No bid</t>
  </si>
  <si>
    <t>Magical Miss</t>
  </si>
  <si>
    <t>Magical</t>
  </si>
  <si>
    <t>Tuimani</t>
  </si>
  <si>
    <t>Milagro</t>
  </si>
  <si>
    <t>The Eye Of The Tiger</t>
  </si>
  <si>
    <t>Angus Hall</t>
  </si>
  <si>
    <t>Landora's Image</t>
  </si>
  <si>
    <t>THOMAS BAGRIE</t>
  </si>
  <si>
    <t>Best Shot</t>
  </si>
  <si>
    <t>Lislady</t>
  </si>
  <si>
    <t>LINCOLN FARM</t>
  </si>
  <si>
    <t>KUMEU</t>
  </si>
  <si>
    <t>Benjamin Button</t>
  </si>
  <si>
    <t>Miley Maguire</t>
  </si>
  <si>
    <t>ABERNETHY RACING STABLES</t>
  </si>
  <si>
    <t>Funatthebeach</t>
  </si>
  <si>
    <t>Somebeachsomewhere</t>
  </si>
  <si>
    <t>Minnie Moose</t>
  </si>
  <si>
    <t>Braeside Lodge Palmerston North</t>
  </si>
  <si>
    <t>MR NEIL PILCHER</t>
  </si>
  <si>
    <t>Deer Hunter</t>
  </si>
  <si>
    <t>Maiden Matangi</t>
  </si>
  <si>
    <t>NICKY CHILCOTT</t>
  </si>
  <si>
    <t>Charlton Heston</t>
  </si>
  <si>
    <t>Matai Mies</t>
  </si>
  <si>
    <t>Mr. P. G. Laboyrie Cambridge</t>
  </si>
  <si>
    <t>To Sir With Love</t>
  </si>
  <si>
    <t>Love To Travel</t>
  </si>
  <si>
    <t>Passed, Res $35,000</t>
  </si>
  <si>
    <t>Beachbabebeauty</t>
  </si>
  <si>
    <t>O Baby</t>
  </si>
  <si>
    <t>S THOMPSON</t>
  </si>
  <si>
    <t>DUNEDIN</t>
  </si>
  <si>
    <t>Forever Pearl</t>
  </si>
  <si>
    <t>Forever Amber</t>
  </si>
  <si>
    <t>The Dorchester</t>
  </si>
  <si>
    <t>Meet Me In Mayfair</t>
  </si>
  <si>
    <t>Bruce Carter Bloodstock Ltd Kumeu</t>
  </si>
  <si>
    <t>A Lister</t>
  </si>
  <si>
    <t>Legs And Lips</t>
  </si>
  <si>
    <t>Hicori</t>
  </si>
  <si>
    <t>Paddy Brown</t>
  </si>
  <si>
    <t>MR PI &amp; MRS GJ KENNARD</t>
  </si>
  <si>
    <t>Flaming Dancer</t>
  </si>
  <si>
    <t>Majestic Heights</t>
  </si>
  <si>
    <t>Passed, Res $20,000</t>
  </si>
  <si>
    <t>Miss Behavin</t>
  </si>
  <si>
    <t>Pace Away</t>
  </si>
  <si>
    <t>Jewel In The Crown</t>
  </si>
  <si>
    <t>Landora's Jewel</t>
  </si>
  <si>
    <t>Bettor Sensation</t>
  </si>
  <si>
    <t>Perfect Sensation</t>
  </si>
  <si>
    <t>Ryder Bloodstock Invercargill</t>
  </si>
  <si>
    <t>MR TG CASEY</t>
  </si>
  <si>
    <t>Mega Queen</t>
  </si>
  <si>
    <t>Monarchy</t>
  </si>
  <si>
    <t>Mega Belle</t>
  </si>
  <si>
    <t>Blue And Gold Farms New Plymouth</t>
  </si>
  <si>
    <t>Passed, Res $15,000</t>
  </si>
  <si>
    <t>Kahlo</t>
  </si>
  <si>
    <t>Megandy</t>
  </si>
  <si>
    <t>LETTERKENNY LODGE</t>
  </si>
  <si>
    <t>Luminite</t>
  </si>
  <si>
    <t>Miss Jubilee</t>
  </si>
  <si>
    <t>WF FLETCHER</t>
  </si>
  <si>
    <t>Jersey Bay</t>
  </si>
  <si>
    <t>Pullover Brown</t>
  </si>
  <si>
    <t>The Operative Group Auckland</t>
  </si>
  <si>
    <t>Cry Havoc</t>
  </si>
  <si>
    <t>Hearty Lass</t>
  </si>
  <si>
    <t>Son Of A Tiger</t>
  </si>
  <si>
    <t>Tiger Cher</t>
  </si>
  <si>
    <t>Top Notch Lodge Pukekohe</t>
  </si>
  <si>
    <t>How About Me</t>
  </si>
  <si>
    <t>Abide With Me</t>
  </si>
  <si>
    <t>Feel The Burn</t>
  </si>
  <si>
    <t>Maheer Princess</t>
  </si>
  <si>
    <t>JB &amp; JR DAVIES</t>
  </si>
  <si>
    <t>Quick As Fire</t>
  </si>
  <si>
    <t>Queen Of Fire</t>
  </si>
  <si>
    <t>Butterworth Bloodstock Syndicate Victoria</t>
  </si>
  <si>
    <t>Zip Code</t>
  </si>
  <si>
    <t>River Liffey</t>
  </si>
  <si>
    <t>Messrs. N. J. Fleming Oakura &amp; P. B. Fleming Stratford</t>
  </si>
  <si>
    <t>KEVIN HARLEY</t>
  </si>
  <si>
    <t>STRATFORD</t>
  </si>
  <si>
    <t>King Dick</t>
  </si>
  <si>
    <t>Rowan Three</t>
  </si>
  <si>
    <t>Loch Ken</t>
  </si>
  <si>
    <t>Meursault</t>
  </si>
  <si>
    <t>Chatsworth Lodge Ltd Auckland</t>
  </si>
  <si>
    <t>Alta Shangri La</t>
  </si>
  <si>
    <t>Samantha Q</t>
  </si>
  <si>
    <t>Racketeers Boy</t>
  </si>
  <si>
    <t>Racketeers Girl</t>
  </si>
  <si>
    <t>MR DG &amp; MRS CL CAMBIE</t>
  </si>
  <si>
    <t>WAITARA</t>
  </si>
  <si>
    <t>Toru Mai</t>
  </si>
  <si>
    <t>Sabine</t>
  </si>
  <si>
    <t>Kingsman</t>
  </si>
  <si>
    <t>Shy Annie</t>
  </si>
  <si>
    <t>Passed, Res $60,000</t>
  </si>
  <si>
    <t>Phenomenon</t>
  </si>
  <si>
    <t>Pacing Grace</t>
  </si>
  <si>
    <t>Girls On Film</t>
  </si>
  <si>
    <t>Regal Volo</t>
  </si>
  <si>
    <t>MR CJ ROBERTS</t>
  </si>
  <si>
    <t>Sky Hunter</t>
  </si>
  <si>
    <t>Sky Beauty</t>
  </si>
  <si>
    <t>NATHAN JACK</t>
  </si>
  <si>
    <t>Harpagus</t>
  </si>
  <si>
    <t>May Fly</t>
  </si>
  <si>
    <t>Golden Years</t>
  </si>
  <si>
    <t>Personality Plus</t>
  </si>
  <si>
    <t>Devil Wears Prada</t>
  </si>
  <si>
    <t>Pocket Matao</t>
  </si>
  <si>
    <t>PETER BLANCHARD</t>
  </si>
  <si>
    <t>Suidelike Major</t>
  </si>
  <si>
    <t>Suidelike Meisie</t>
  </si>
  <si>
    <t>Alex Pollizzi</t>
  </si>
  <si>
    <t>Mystic Gold</t>
  </si>
  <si>
    <t>Ideal Tiger</t>
  </si>
  <si>
    <t>Tigers Delight</t>
  </si>
  <si>
    <t>Doubledelightbrigade</t>
  </si>
  <si>
    <t>Smithie's Delight</t>
  </si>
  <si>
    <t>Miss S. A. Matthews &amp; Mr. R. &amp; Mrs. C. A. Faulkner Papatoetoe</t>
  </si>
  <si>
    <t>Passed, Res $32,000</t>
  </si>
  <si>
    <t>Bettor Be King</t>
  </si>
  <si>
    <t>Queen Camille</t>
  </si>
  <si>
    <t>Mr. S. A. Kolovos Pukekohe</t>
  </si>
  <si>
    <t>Bounty Lady</t>
  </si>
  <si>
    <t>Supremacy</t>
  </si>
  <si>
    <t>Mrs. K. J. Purdon Clevedon</t>
  </si>
  <si>
    <t>Ira Hayes</t>
  </si>
  <si>
    <t>Sokys Bet</t>
  </si>
  <si>
    <t>Courage To Fire</t>
  </si>
  <si>
    <t>Courage Under Fire</t>
  </si>
  <si>
    <t>Summer Solstice</t>
  </si>
  <si>
    <t>Glenn Ford</t>
  </si>
  <si>
    <t>Swell Times</t>
  </si>
  <si>
    <t>Front Page</t>
  </si>
  <si>
    <t>Readallaboutit</t>
  </si>
  <si>
    <t>MR A LOWE</t>
  </si>
  <si>
    <t>Magical Mover</t>
  </si>
  <si>
    <t>Temepara Cullen</t>
  </si>
  <si>
    <t>Fancy Woman</t>
  </si>
  <si>
    <t>Playmate Of The Year</t>
  </si>
  <si>
    <t>LUCKDEN PTY LTD</t>
  </si>
  <si>
    <t>The Snow Leopard</t>
  </si>
  <si>
    <t>The Blue Lotus</t>
  </si>
  <si>
    <t>Isa Lodge Cambridge</t>
  </si>
  <si>
    <t>Willshewin</t>
  </si>
  <si>
    <t>Willowbrook</t>
  </si>
  <si>
    <t>Mr. B. W. &amp; Mrs. D. R. Neben Drury</t>
  </si>
  <si>
    <t>Rain Man</t>
  </si>
  <si>
    <t>Saturation</t>
  </si>
  <si>
    <t>S REID</t>
  </si>
  <si>
    <t>Nolessthanperfect</t>
  </si>
  <si>
    <t>Thebestamancanget</t>
  </si>
  <si>
    <t>Vinibaka</t>
  </si>
  <si>
    <t>Presidential Belle</t>
  </si>
  <si>
    <t>Leanach Lodge Cambridge</t>
  </si>
  <si>
    <t>Afortunado</t>
  </si>
  <si>
    <t>The Jewel</t>
  </si>
  <si>
    <t>Ideal Shana</t>
  </si>
  <si>
    <t>Shoshana Hall</t>
  </si>
  <si>
    <t>Jimmy Green</t>
  </si>
  <si>
    <t>Serena's Whisper</t>
  </si>
  <si>
    <t>Mr. P. D. &amp; Miss K. L. Blakemore Kumeu</t>
  </si>
  <si>
    <t>How Great Thou Art</t>
  </si>
  <si>
    <t>Toast To Cullen</t>
  </si>
  <si>
    <t>GARETH DIXON</t>
  </si>
  <si>
    <t>Magik Man</t>
  </si>
  <si>
    <t>Star Cruiser</t>
  </si>
  <si>
    <t>TRENT LETHABY</t>
  </si>
  <si>
    <t>Bit Of A Tiger</t>
  </si>
  <si>
    <t>Tigerswish</t>
  </si>
  <si>
    <t>Alta Maestro</t>
  </si>
  <si>
    <t>Alta Camilla</t>
  </si>
  <si>
    <t>Chief Joseph</t>
  </si>
  <si>
    <t>Splendid Bet</t>
  </si>
  <si>
    <t>King Of Swing</t>
  </si>
  <si>
    <t>Twist And Twirl</t>
  </si>
  <si>
    <t>Speech Is Silver</t>
  </si>
  <si>
    <t>Silence Is Golden</t>
  </si>
  <si>
    <t>Out Of The Box</t>
  </si>
  <si>
    <t>Toggle</t>
  </si>
  <si>
    <t>MR GR PEARSON</t>
  </si>
  <si>
    <t>PUKERUA BAY</t>
  </si>
  <si>
    <t>Robshaw</t>
  </si>
  <si>
    <t>Tara Tralee</t>
  </si>
  <si>
    <t>Lacey's Lad</t>
  </si>
  <si>
    <t>Lis Mara</t>
  </si>
  <si>
    <t>Van Seraa</t>
  </si>
  <si>
    <t>Augustine</t>
  </si>
  <si>
    <t>Susan</t>
  </si>
  <si>
    <t>Mrs. S. J. Grant Milford &amp; Go Harness Racing Ltd Christchurch</t>
  </si>
  <si>
    <t>Triroyale Brigade</t>
  </si>
  <si>
    <t>Trigirl Brigade</t>
  </si>
  <si>
    <t>NATHAN WILLIAMSON</t>
  </si>
  <si>
    <t>INVERCARGILL</t>
  </si>
  <si>
    <t>Duplicated</t>
  </si>
  <si>
    <t>Twice As Great</t>
  </si>
  <si>
    <t>Letterkenny Lodge Ltd Clevedon</t>
  </si>
  <si>
    <t>William Holden</t>
  </si>
  <si>
    <t>Athena Matai</t>
  </si>
  <si>
    <t>MR JC HAY</t>
  </si>
  <si>
    <t>ASHBURTON</t>
  </si>
  <si>
    <t>Purest Silk</t>
  </si>
  <si>
    <t>Veste</t>
  </si>
  <si>
    <t>The Dude</t>
  </si>
  <si>
    <t>A New Sensation</t>
  </si>
  <si>
    <t>Thats Majestic</t>
  </si>
  <si>
    <t>Tats That</t>
  </si>
  <si>
    <t>ROBBIE CLOSE</t>
  </si>
  <si>
    <t>RANGIORA</t>
  </si>
  <si>
    <t>Linc's Tiger</t>
  </si>
  <si>
    <t>Tigerzureal</t>
  </si>
  <si>
    <t>Forget The Price Tag</t>
  </si>
  <si>
    <t>Yankeedoosie</t>
  </si>
  <si>
    <t>Hail Christian</t>
  </si>
  <si>
    <t>Wicklow Heather</t>
  </si>
  <si>
    <t>Mr. T. P. &amp; Mrs. J. E. Fleming Opunake</t>
  </si>
  <si>
    <t>PAUL T COURT</t>
  </si>
  <si>
    <t>Charlie Hebdo</t>
  </si>
  <si>
    <t>Unrehearsed</t>
  </si>
  <si>
    <t>ALABAR RACING SYNDICATE</t>
  </si>
  <si>
    <t>Bayardo</t>
  </si>
  <si>
    <t>Twilight Beauty</t>
  </si>
  <si>
    <t>Pop Princess</t>
  </si>
  <si>
    <t>Affairs Of State</t>
  </si>
  <si>
    <t>Alta Bonanza</t>
  </si>
  <si>
    <t>Alta Panache</t>
  </si>
  <si>
    <t>Itwouldbeadelight</t>
  </si>
  <si>
    <t>Wouldnt It Be Nice</t>
  </si>
  <si>
    <t>Solid Gold Standardbreds WA</t>
  </si>
  <si>
    <t>MENTALLY STABLE</t>
  </si>
  <si>
    <t>The Shooting Star</t>
  </si>
  <si>
    <t>Zenterfold</t>
  </si>
  <si>
    <t>BUTTERWORTH BLOODSTOCK SYN</t>
  </si>
  <si>
    <t>World Boss</t>
  </si>
  <si>
    <t>Angela Jane</t>
  </si>
  <si>
    <t>Dollars N Cash</t>
  </si>
  <si>
    <t>Angela's Dream</t>
  </si>
  <si>
    <t>Rosa Belle</t>
  </si>
  <si>
    <t>Arby Rose</t>
  </si>
  <si>
    <t>Messrs. P. G. N. E. &amp; Mrs. T. J. Dowdall Patumahoe</t>
  </si>
  <si>
    <t>D GALE</t>
  </si>
  <si>
    <t>BULLS</t>
  </si>
  <si>
    <t>Clint Eastwood</t>
  </si>
  <si>
    <t>Atomic Gold</t>
  </si>
  <si>
    <t>Bet I Can</t>
  </si>
  <si>
    <t>American Sweetheart</t>
  </si>
  <si>
    <t>Jack Farthing</t>
  </si>
  <si>
    <t>McArdle</t>
  </si>
  <si>
    <t>Zenola Starbuck</t>
  </si>
  <si>
    <t>Helix</t>
  </si>
  <si>
    <t>Belfry Lady</t>
  </si>
  <si>
    <t>Bebe</t>
  </si>
  <si>
    <t>Bella Anvil</t>
  </si>
  <si>
    <t>Waytogo Bruno</t>
  </si>
  <si>
    <t>Betterthancheddar</t>
  </si>
  <si>
    <t>Baptism Of Fire</t>
  </si>
  <si>
    <t>GRINALDI LODGE</t>
  </si>
  <si>
    <t>Park Avenue</t>
  </si>
  <si>
    <t>Bella Me</t>
  </si>
  <si>
    <t>Lady Liberty</t>
  </si>
  <si>
    <t>Bonnie Maguire</t>
  </si>
  <si>
    <t>Mr. A. K. W. &amp; Mrs. E. E. Bublitz Cambridge</t>
  </si>
  <si>
    <t>Kruizr</t>
  </si>
  <si>
    <t>Black Maire</t>
  </si>
  <si>
    <t>Ideal Angie</t>
  </si>
  <si>
    <t>Angies Daughter</t>
  </si>
  <si>
    <t>El Valiente</t>
  </si>
  <si>
    <t>Belleruche</t>
  </si>
  <si>
    <t>The Devils Own</t>
  </si>
  <si>
    <t>Bishops Blessing</t>
  </si>
  <si>
    <t>Major Boom Time</t>
  </si>
  <si>
    <t>Boom Time Baby</t>
  </si>
  <si>
    <t>Cool Cheval</t>
  </si>
  <si>
    <t>Braeside Star</t>
  </si>
  <si>
    <t>Light House</t>
  </si>
  <si>
    <t>Brite Paula</t>
  </si>
  <si>
    <t>Ms. G. Edmunds Huapai</t>
  </si>
  <si>
    <t>Average</t>
  </si>
  <si>
    <t>Median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</si>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</sst>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6" fontId="4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6" fontId="0" fillId="0" borderId="2" xfId="0" applyNumberFormat="1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6" fontId="0" fillId="0" borderId="0" xfId="0" applyNumberFormat="1" applyBorder="1"/>
    <xf numFmtId="6" fontId="4" fillId="0" borderId="0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3" fillId="0" borderId="7" xfId="0" applyFont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3" fillId="4" borderId="0" xfId="0" applyFont="1" applyFill="1"/>
    <xf numFmtId="6" fontId="0" fillId="4" borderId="0" xfId="0" applyNumberFormat="1" applyFill="1"/>
    <xf numFmtId="6" fontId="4" fillId="0" borderId="7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3" fillId="0" borderId="10" xfId="0" applyFont="1" applyBorder="1"/>
    <xf numFmtId="6" fontId="0" fillId="0" borderId="10" xfId="0" applyNumberFormat="1" applyBorder="1"/>
    <xf numFmtId="6" fontId="0" fillId="2" borderId="10" xfId="0" applyNumberFormat="1" applyFill="1" applyBorder="1"/>
    <xf numFmtId="6" fontId="0" fillId="3" borderId="11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6" fontId="4" fillId="0" borderId="10" xfId="0" applyNumberFormat="1" applyFont="1" applyBorder="1"/>
    <xf numFmtId="164" fontId="4" fillId="3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3" xfId="0" applyNumberFormat="1" applyFont="1" applyBorder="1"/>
    <xf numFmtId="164" fontId="4" fillId="3" borderId="5" xfId="0" applyNumberFormat="1" applyFont="1" applyFill="1" applyBorder="1"/>
    <xf numFmtId="164" fontId="4" fillId="0" borderId="8" xfId="0" applyNumberFormat="1" applyFont="1" applyBorder="1"/>
    <xf numFmtId="164" fontId="4" fillId="0" borderId="0" xfId="0" applyNumberFormat="1" applyFont="1"/>
    <xf numFmtId="164" fontId="4" fillId="0" borderId="5" xfId="0" applyNumberFormat="1" applyFont="1" applyBorder="1"/>
    <xf numFmtId="164" fontId="5" fillId="3" borderId="5" xfId="0" applyNumberFormat="1" applyFont="1" applyFill="1" applyBorder="1"/>
    <xf numFmtId="164" fontId="4" fillId="0" borderId="11" xfId="0" applyNumberFormat="1" applyFont="1" applyBorder="1"/>
    <xf numFmtId="6" fontId="4" fillId="3" borderId="11" xfId="0" applyNumberFormat="1" applyFont="1" applyFill="1" applyBorder="1"/>
    <xf numFmtId="164" fontId="4" fillId="4" borderId="0" xfId="0" applyNumberFormat="1" applyFont="1" applyFill="1"/>
    <xf numFmtId="6" fontId="4" fillId="3" borderId="3" xfId="0" applyNumberFormat="1" applyFont="1" applyFill="1" applyBorder="1"/>
    <xf numFmtId="164" fontId="4" fillId="2" borderId="0" xfId="0" applyNumberFormat="1" applyFont="1" applyFill="1" applyAlignment="1">
      <alignment horizontal="center"/>
    </xf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2" borderId="7" xfId="0" applyNumberFormat="1" applyFont="1" applyFill="1" applyBorder="1"/>
    <xf numFmtId="164" fontId="4" fillId="2" borderId="0" xfId="0" applyNumberFormat="1" applyFont="1" applyFill="1" applyBorder="1"/>
    <xf numFmtId="164" fontId="4" fillId="0" borderId="7" xfId="0" applyNumberFormat="1" applyFont="1" applyBorder="1"/>
    <xf numFmtId="164" fontId="4" fillId="0" borderId="10" xfId="0" applyNumberFormat="1" applyFont="1" applyBorder="1"/>
    <xf numFmtId="6" fontId="4" fillId="2" borderId="10" xfId="0" applyNumberFormat="1" applyFont="1" applyFill="1" applyBorder="1"/>
    <xf numFmtId="6" fontId="4" fillId="2" borderId="2" xfId="0" applyNumberFormat="1" applyFont="1" applyFill="1" applyBorder="1"/>
    <xf numFmtId="3" fontId="3" fillId="0" borderId="2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abSelected="1" topLeftCell="B168" workbookViewId="0">
      <selection activeCell="K200" sqref="K200"/>
    </sheetView>
  </sheetViews>
  <sheetFormatPr baseColWidth="10" defaultRowHeight="15" x14ac:dyDescent="0"/>
  <cols>
    <col min="1" max="1" width="6.6640625" style="2" customWidth="1"/>
    <col min="2" max="2" width="22.83203125" customWidth="1"/>
    <col min="3" max="3" width="2.83203125" customWidth="1"/>
    <col min="4" max="4" width="19" customWidth="1"/>
    <col min="5" max="5" width="14.33203125" customWidth="1"/>
    <col min="6" max="6" width="21.5" style="3" customWidth="1"/>
    <col min="7" max="7" width="20.6640625" style="3" customWidth="1"/>
    <col min="8" max="8" width="14" customWidth="1"/>
    <col min="10" max="11" width="10.83203125" style="37"/>
  </cols>
  <sheetData>
    <row r="1" spans="1:11">
      <c r="J1" s="44" t="s">
        <v>481</v>
      </c>
      <c r="K1" s="32" t="s">
        <v>482</v>
      </c>
    </row>
    <row r="2" spans="1:11" s="29" customFormat="1" ht="16" thickBot="1">
      <c r="A2" s="28"/>
      <c r="F2" s="30"/>
      <c r="G2" s="30"/>
      <c r="J2" s="33"/>
      <c r="K2" s="33"/>
    </row>
    <row r="3" spans="1:11">
      <c r="A3" s="5">
        <v>50</v>
      </c>
      <c r="B3" s="6" t="s">
        <v>201</v>
      </c>
      <c r="C3" s="6" t="s">
        <v>1</v>
      </c>
      <c r="D3" s="6" t="s">
        <v>202</v>
      </c>
      <c r="E3" s="6" t="s">
        <v>203</v>
      </c>
      <c r="F3" s="7" t="s">
        <v>11</v>
      </c>
      <c r="G3" s="7" t="s">
        <v>204</v>
      </c>
      <c r="H3" s="6" t="s">
        <v>6</v>
      </c>
      <c r="I3" s="8">
        <v>6000</v>
      </c>
      <c r="J3" s="45"/>
      <c r="K3" s="34"/>
    </row>
    <row r="4" spans="1:11">
      <c r="A4" s="9">
        <v>151</v>
      </c>
      <c r="B4" s="10" t="s">
        <v>478</v>
      </c>
      <c r="C4" s="10" t="s">
        <v>1</v>
      </c>
      <c r="D4" s="10" t="s">
        <v>202</v>
      </c>
      <c r="E4" s="10" t="s">
        <v>479</v>
      </c>
      <c r="F4" s="11" t="s">
        <v>480</v>
      </c>
      <c r="G4" s="11" t="s">
        <v>29</v>
      </c>
      <c r="H4" s="10" t="s">
        <v>30</v>
      </c>
      <c r="I4" s="12">
        <v>26000</v>
      </c>
      <c r="J4" s="46"/>
      <c r="K4" s="35">
        <v>16000</v>
      </c>
    </row>
    <row r="5" spans="1:11" ht="16" thickBot="1">
      <c r="A5" s="14"/>
      <c r="B5" s="15"/>
      <c r="C5" s="15"/>
      <c r="D5" s="15"/>
      <c r="E5" s="15"/>
      <c r="F5" s="16"/>
      <c r="G5" s="16"/>
      <c r="H5" s="15"/>
      <c r="I5" s="21">
        <f>SUM(I3:I4)</f>
        <v>32000</v>
      </c>
      <c r="J5" s="47">
        <f>+SUM(I5/2)</f>
        <v>16000</v>
      </c>
      <c r="K5" s="36"/>
    </row>
    <row r="6" spans="1:11" ht="16" thickBot="1">
      <c r="I6" s="1"/>
    </row>
    <row r="7" spans="1:11">
      <c r="A7" s="5">
        <v>124</v>
      </c>
      <c r="B7" s="6" t="s">
        <v>409</v>
      </c>
      <c r="C7" s="6" t="s">
        <v>1</v>
      </c>
      <c r="D7" s="6" t="s">
        <v>84</v>
      </c>
      <c r="E7" s="6" t="s">
        <v>410</v>
      </c>
      <c r="F7" s="7" t="s">
        <v>43</v>
      </c>
      <c r="G7" s="7" t="s">
        <v>411</v>
      </c>
      <c r="H7" s="6" t="s">
        <v>412</v>
      </c>
      <c r="I7" s="8">
        <v>8000</v>
      </c>
      <c r="J7" s="45"/>
      <c r="K7" s="34"/>
    </row>
    <row r="8" spans="1:11">
      <c r="A8" s="9">
        <v>64</v>
      </c>
      <c r="B8" s="10" t="s">
        <v>245</v>
      </c>
      <c r="C8" s="10" t="s">
        <v>1</v>
      </c>
      <c r="D8" s="10" t="s">
        <v>84</v>
      </c>
      <c r="E8" s="10" t="s">
        <v>246</v>
      </c>
      <c r="F8" s="11" t="s">
        <v>11</v>
      </c>
      <c r="G8" s="11" t="s">
        <v>171</v>
      </c>
      <c r="H8" s="10" t="s">
        <v>30</v>
      </c>
      <c r="I8" s="12">
        <v>9000</v>
      </c>
      <c r="J8" s="46"/>
      <c r="K8" s="38"/>
    </row>
    <row r="9" spans="1:11">
      <c r="A9" s="9">
        <v>115</v>
      </c>
      <c r="B9" s="10" t="s">
        <v>382</v>
      </c>
      <c r="C9" s="10" t="s">
        <v>1</v>
      </c>
      <c r="D9" s="10" t="s">
        <v>84</v>
      </c>
      <c r="E9" s="10" t="s">
        <v>383</v>
      </c>
      <c r="F9" s="11" t="s">
        <v>347</v>
      </c>
      <c r="G9" s="11" t="s">
        <v>384</v>
      </c>
      <c r="H9" s="10" t="s">
        <v>385</v>
      </c>
      <c r="I9" s="12">
        <v>11000</v>
      </c>
      <c r="J9" s="46"/>
      <c r="K9" s="38"/>
    </row>
    <row r="10" spans="1:11">
      <c r="A10" s="9">
        <v>44</v>
      </c>
      <c r="B10" s="10" t="s">
        <v>183</v>
      </c>
      <c r="C10" s="10" t="s">
        <v>1</v>
      </c>
      <c r="D10" s="10" t="s">
        <v>84</v>
      </c>
      <c r="E10" s="10" t="s">
        <v>184</v>
      </c>
      <c r="F10" s="11" t="s">
        <v>38</v>
      </c>
      <c r="G10" s="11" t="s">
        <v>185</v>
      </c>
      <c r="H10" s="10" t="s">
        <v>71</v>
      </c>
      <c r="I10" s="12">
        <v>15000</v>
      </c>
      <c r="J10" s="46"/>
      <c r="K10" s="39">
        <v>16000</v>
      </c>
    </row>
    <row r="11" spans="1:11">
      <c r="A11" s="9">
        <v>18</v>
      </c>
      <c r="B11" s="10" t="s">
        <v>83</v>
      </c>
      <c r="C11" s="10" t="s">
        <v>1</v>
      </c>
      <c r="D11" s="10" t="s">
        <v>84</v>
      </c>
      <c r="E11" s="10" t="s">
        <v>85</v>
      </c>
      <c r="F11" s="11" t="s">
        <v>38</v>
      </c>
      <c r="G11" s="11" t="s">
        <v>86</v>
      </c>
      <c r="H11" s="10" t="s">
        <v>49</v>
      </c>
      <c r="I11" s="12">
        <v>17000</v>
      </c>
      <c r="J11" s="46"/>
      <c r="K11" s="38"/>
    </row>
    <row r="12" spans="1:11">
      <c r="A12" s="9">
        <v>20</v>
      </c>
      <c r="B12" s="10" t="s">
        <v>90</v>
      </c>
      <c r="C12" s="10" t="s">
        <v>8</v>
      </c>
      <c r="D12" s="10" t="s">
        <v>84</v>
      </c>
      <c r="E12" s="10" t="s">
        <v>91</v>
      </c>
      <c r="F12" s="11" t="s">
        <v>92</v>
      </c>
      <c r="G12" s="11" t="s">
        <v>93</v>
      </c>
      <c r="H12" s="10" t="s">
        <v>49</v>
      </c>
      <c r="I12" s="12">
        <v>36000</v>
      </c>
      <c r="J12" s="46"/>
      <c r="K12" s="38"/>
    </row>
    <row r="13" spans="1:11">
      <c r="A13" s="9">
        <v>99</v>
      </c>
      <c r="B13" s="10" t="s">
        <v>342</v>
      </c>
      <c r="C13" s="10" t="s">
        <v>1</v>
      </c>
      <c r="D13" s="10" t="s">
        <v>84</v>
      </c>
      <c r="E13" s="10" t="s">
        <v>343</v>
      </c>
      <c r="F13" s="11" t="s">
        <v>38</v>
      </c>
      <c r="G13" s="11" t="s">
        <v>344</v>
      </c>
      <c r="H13" s="10" t="s">
        <v>30</v>
      </c>
      <c r="I13" s="12">
        <v>40000</v>
      </c>
      <c r="J13" s="46"/>
      <c r="K13" s="38"/>
    </row>
    <row r="14" spans="1:11">
      <c r="A14" s="9">
        <v>126</v>
      </c>
      <c r="B14" s="10" t="s">
        <v>415</v>
      </c>
      <c r="C14" s="10" t="s">
        <v>8</v>
      </c>
      <c r="D14" s="10" t="s">
        <v>84</v>
      </c>
      <c r="E14" s="10" t="s">
        <v>416</v>
      </c>
      <c r="F14" s="11" t="s">
        <v>28</v>
      </c>
      <c r="G14" s="11" t="s">
        <v>167</v>
      </c>
      <c r="H14" s="10" t="s">
        <v>168</v>
      </c>
      <c r="I14" s="12">
        <v>50000</v>
      </c>
      <c r="J14" s="46"/>
      <c r="K14" s="38"/>
    </row>
    <row r="15" spans="1:11">
      <c r="A15" s="9"/>
      <c r="B15" s="10"/>
      <c r="C15" s="10"/>
      <c r="D15" s="10"/>
      <c r="E15" s="10"/>
      <c r="F15" s="11"/>
      <c r="G15" s="11"/>
      <c r="H15" s="10"/>
      <c r="I15" s="13">
        <f>SUM(I7:I14)</f>
        <v>186000</v>
      </c>
      <c r="J15" s="48">
        <f>+SUM(I15/8)</f>
        <v>23250</v>
      </c>
      <c r="K15" s="38"/>
    </row>
    <row r="16" spans="1:11">
      <c r="A16" s="9">
        <v>25</v>
      </c>
      <c r="B16" s="10" t="s">
        <v>109</v>
      </c>
      <c r="C16" s="10" t="s">
        <v>8</v>
      </c>
      <c r="D16" s="10" t="s">
        <v>84</v>
      </c>
      <c r="E16" s="10" t="s">
        <v>110</v>
      </c>
      <c r="F16" s="11" t="s">
        <v>28</v>
      </c>
      <c r="G16" s="11" t="s">
        <v>111</v>
      </c>
      <c r="H16" s="10"/>
      <c r="I16" s="10"/>
      <c r="J16" s="46"/>
      <c r="K16" s="38"/>
    </row>
    <row r="17" spans="1:11" ht="16" thickBot="1">
      <c r="A17" s="14">
        <v>118</v>
      </c>
      <c r="B17" s="15" t="s">
        <v>391</v>
      </c>
      <c r="C17" s="15" t="s">
        <v>8</v>
      </c>
      <c r="D17" s="15" t="s">
        <v>84</v>
      </c>
      <c r="E17" s="15" t="s">
        <v>392</v>
      </c>
      <c r="F17" s="16" t="s">
        <v>393</v>
      </c>
      <c r="G17" s="16" t="s">
        <v>255</v>
      </c>
      <c r="H17" s="15"/>
      <c r="I17" s="15"/>
      <c r="J17" s="49"/>
      <c r="K17" s="36"/>
    </row>
    <row r="18" spans="1:11" ht="16" thickBot="1"/>
    <row r="19" spans="1:11" ht="16" thickBot="1">
      <c r="A19" s="22">
        <v>66</v>
      </c>
      <c r="B19" s="23" t="s">
        <v>251</v>
      </c>
      <c r="C19" s="23" t="s">
        <v>1</v>
      </c>
      <c r="D19" s="23" t="s">
        <v>252</v>
      </c>
      <c r="E19" s="23" t="s">
        <v>253</v>
      </c>
      <c r="F19" s="24" t="s">
        <v>254</v>
      </c>
      <c r="G19" s="24" t="s">
        <v>255</v>
      </c>
      <c r="H19" s="23"/>
      <c r="I19" s="23" t="s">
        <v>483</v>
      </c>
      <c r="J19" s="50" t="s">
        <v>483</v>
      </c>
      <c r="K19" s="40" t="s">
        <v>483</v>
      </c>
    </row>
    <row r="20" spans="1:11" ht="16" thickBot="1"/>
    <row r="21" spans="1:11">
      <c r="A21" s="5">
        <v>11</v>
      </c>
      <c r="B21" s="6" t="s">
        <v>56</v>
      </c>
      <c r="C21" s="6" t="s">
        <v>1</v>
      </c>
      <c r="D21" s="6" t="s">
        <v>41</v>
      </c>
      <c r="E21" s="6" t="s">
        <v>57</v>
      </c>
      <c r="F21" s="7" t="s">
        <v>58</v>
      </c>
      <c r="G21" s="7" t="s">
        <v>59</v>
      </c>
      <c r="H21" s="6" t="s">
        <v>60</v>
      </c>
      <c r="I21" s="8">
        <v>26000</v>
      </c>
      <c r="J21" s="45"/>
      <c r="K21" s="34"/>
    </row>
    <row r="22" spans="1:11">
      <c r="A22" s="9">
        <v>83</v>
      </c>
      <c r="B22" s="10" t="s">
        <v>301</v>
      </c>
      <c r="C22" s="10" t="s">
        <v>1</v>
      </c>
      <c r="D22" s="10" t="s">
        <v>41</v>
      </c>
      <c r="E22" s="10" t="s">
        <v>302</v>
      </c>
      <c r="F22" s="11" t="s">
        <v>28</v>
      </c>
      <c r="G22" s="11" t="s">
        <v>303</v>
      </c>
      <c r="H22" s="10" t="s">
        <v>168</v>
      </c>
      <c r="I22" s="12">
        <v>120000</v>
      </c>
      <c r="J22" s="46"/>
      <c r="K22" s="35">
        <v>73000</v>
      </c>
    </row>
    <row r="23" spans="1:11">
      <c r="A23" s="9"/>
      <c r="B23" s="10"/>
      <c r="C23" s="10"/>
      <c r="D23" s="10"/>
      <c r="E23" s="10"/>
      <c r="F23" s="11"/>
      <c r="G23" s="11"/>
      <c r="H23" s="10"/>
      <c r="I23" s="12">
        <f>SUM(I21:I22)</f>
        <v>146000</v>
      </c>
      <c r="J23" s="48">
        <f>+SUM(I23/2)</f>
        <v>73000</v>
      </c>
      <c r="K23" s="38"/>
    </row>
    <row r="24" spans="1:11">
      <c r="A24" s="9">
        <v>8</v>
      </c>
      <c r="B24" s="10" t="s">
        <v>40</v>
      </c>
      <c r="C24" s="10" t="s">
        <v>1</v>
      </c>
      <c r="D24" s="10" t="s">
        <v>41</v>
      </c>
      <c r="E24" s="10" t="s">
        <v>42</v>
      </c>
      <c r="F24" s="11" t="s">
        <v>43</v>
      </c>
      <c r="G24" s="11" t="s">
        <v>44</v>
      </c>
      <c r="H24" s="10"/>
      <c r="I24" s="10"/>
      <c r="J24" s="46"/>
      <c r="K24" s="38"/>
    </row>
    <row r="25" spans="1:11" ht="16" thickBot="1">
      <c r="A25" s="14">
        <v>62</v>
      </c>
      <c r="B25" s="15" t="s">
        <v>240</v>
      </c>
      <c r="C25" s="15" t="s">
        <v>1</v>
      </c>
      <c r="D25" s="15" t="s">
        <v>41</v>
      </c>
      <c r="E25" s="15" t="s">
        <v>241</v>
      </c>
      <c r="F25" s="16" t="s">
        <v>43</v>
      </c>
      <c r="G25" s="16" t="s">
        <v>242</v>
      </c>
      <c r="H25" s="15"/>
      <c r="I25" s="15"/>
      <c r="J25" s="49"/>
      <c r="K25" s="36"/>
    </row>
    <row r="26" spans="1:11" ht="16" thickBot="1">
      <c r="I26" s="1"/>
    </row>
    <row r="27" spans="1:11" ht="16" thickBot="1">
      <c r="A27" s="22">
        <v>5</v>
      </c>
      <c r="B27" s="23" t="s">
        <v>25</v>
      </c>
      <c r="C27" s="23" t="s">
        <v>8</v>
      </c>
      <c r="D27" s="23" t="s">
        <v>26</v>
      </c>
      <c r="E27" s="23" t="s">
        <v>27</v>
      </c>
      <c r="F27" s="24" t="s">
        <v>28</v>
      </c>
      <c r="G27" s="24" t="s">
        <v>29</v>
      </c>
      <c r="H27" s="23" t="s">
        <v>30</v>
      </c>
      <c r="I27" s="25">
        <v>35000</v>
      </c>
      <c r="J27" s="51">
        <v>35000</v>
      </c>
      <c r="K27" s="41">
        <v>35000</v>
      </c>
    </row>
    <row r="28" spans="1:11" ht="16" thickBot="1">
      <c r="I28" s="1"/>
    </row>
    <row r="29" spans="1:11" ht="16" thickBot="1">
      <c r="A29" s="22">
        <v>3</v>
      </c>
      <c r="B29" s="23" t="s">
        <v>14</v>
      </c>
      <c r="C29" s="23" t="s">
        <v>1</v>
      </c>
      <c r="D29" s="23" t="s">
        <v>15</v>
      </c>
      <c r="E29" s="23" t="s">
        <v>16</v>
      </c>
      <c r="F29" s="24" t="s">
        <v>17</v>
      </c>
      <c r="G29" s="24" t="s">
        <v>18</v>
      </c>
      <c r="H29" s="23"/>
      <c r="I29" s="23" t="s">
        <v>483</v>
      </c>
      <c r="J29" s="50" t="s">
        <v>483</v>
      </c>
      <c r="K29" s="40" t="s">
        <v>483</v>
      </c>
    </row>
    <row r="30" spans="1:11">
      <c r="I30" s="1"/>
    </row>
    <row r="31" spans="1:11">
      <c r="A31" s="17"/>
      <c r="B31" s="18"/>
      <c r="C31" s="18"/>
      <c r="D31" s="18"/>
      <c r="E31" s="18"/>
      <c r="F31" s="19"/>
      <c r="G31" s="19"/>
      <c r="H31" s="18"/>
      <c r="I31" s="20"/>
      <c r="J31" s="42"/>
      <c r="K31" s="42"/>
    </row>
    <row r="32" spans="1:11" ht="16" thickBot="1">
      <c r="I32" s="1"/>
    </row>
    <row r="33" spans="1:11">
      <c r="A33" s="5">
        <v>146</v>
      </c>
      <c r="B33" s="6" t="s">
        <v>468</v>
      </c>
      <c r="C33" s="6" t="s">
        <v>1</v>
      </c>
      <c r="D33" s="6" t="s">
        <v>67</v>
      </c>
      <c r="E33" s="6" t="s">
        <v>469</v>
      </c>
      <c r="F33" s="7" t="s">
        <v>22</v>
      </c>
      <c r="G33" s="7" t="s">
        <v>148</v>
      </c>
      <c r="H33" s="6" t="s">
        <v>6</v>
      </c>
      <c r="I33" s="8">
        <v>7000</v>
      </c>
      <c r="J33" s="45"/>
      <c r="K33" s="34"/>
    </row>
    <row r="34" spans="1:11">
      <c r="A34" s="9">
        <v>121</v>
      </c>
      <c r="B34" s="10" t="s">
        <v>401</v>
      </c>
      <c r="C34" s="10" t="s">
        <v>8</v>
      </c>
      <c r="D34" s="10" t="s">
        <v>67</v>
      </c>
      <c r="E34" s="10" t="s">
        <v>402</v>
      </c>
      <c r="F34" s="11" t="s">
        <v>222</v>
      </c>
      <c r="G34" s="11" t="s">
        <v>403</v>
      </c>
      <c r="H34" s="10" t="s">
        <v>404</v>
      </c>
      <c r="I34" s="12">
        <v>10000</v>
      </c>
      <c r="J34" s="46"/>
      <c r="K34" s="38"/>
    </row>
    <row r="35" spans="1:11">
      <c r="A35" s="9">
        <v>87</v>
      </c>
      <c r="B35" s="10" t="s">
        <v>311</v>
      </c>
      <c r="C35" s="10" t="s">
        <v>1</v>
      </c>
      <c r="D35" s="10" t="s">
        <v>67</v>
      </c>
      <c r="E35" s="10" t="s">
        <v>312</v>
      </c>
      <c r="F35" s="11" t="s">
        <v>43</v>
      </c>
      <c r="G35" s="11" t="s">
        <v>313</v>
      </c>
      <c r="H35" s="10" t="s">
        <v>71</v>
      </c>
      <c r="I35" s="12">
        <v>12000</v>
      </c>
      <c r="J35" s="46"/>
      <c r="K35" s="38"/>
    </row>
    <row r="36" spans="1:11">
      <c r="A36" s="9">
        <v>106</v>
      </c>
      <c r="B36" s="10" t="s">
        <v>361</v>
      </c>
      <c r="C36" s="10" t="s">
        <v>1</v>
      </c>
      <c r="D36" s="10" t="s">
        <v>67</v>
      </c>
      <c r="E36" s="10" t="s">
        <v>362</v>
      </c>
      <c r="F36" s="11" t="s">
        <v>22</v>
      </c>
      <c r="G36" s="11" t="s">
        <v>97</v>
      </c>
      <c r="H36" s="10" t="s">
        <v>49</v>
      </c>
      <c r="I36" s="12">
        <v>12500</v>
      </c>
      <c r="J36" s="46"/>
      <c r="K36" s="38"/>
    </row>
    <row r="37" spans="1:11">
      <c r="A37" s="9">
        <v>63</v>
      </c>
      <c r="B37" s="10" t="s">
        <v>243</v>
      </c>
      <c r="C37" s="10" t="s">
        <v>1</v>
      </c>
      <c r="D37" s="10" t="s">
        <v>67</v>
      </c>
      <c r="E37" s="10" t="s">
        <v>244</v>
      </c>
      <c r="F37" s="11" t="s">
        <v>17</v>
      </c>
      <c r="G37" s="11" t="s">
        <v>23</v>
      </c>
      <c r="H37" s="10" t="s">
        <v>24</v>
      </c>
      <c r="I37" s="12">
        <v>14000</v>
      </c>
      <c r="J37" s="46"/>
      <c r="K37" s="38"/>
    </row>
    <row r="38" spans="1:11">
      <c r="A38" s="9">
        <v>96</v>
      </c>
      <c r="B38" s="10" t="s">
        <v>335</v>
      </c>
      <c r="C38" s="10" t="s">
        <v>8</v>
      </c>
      <c r="D38" s="10" t="s">
        <v>67</v>
      </c>
      <c r="E38" s="10" t="s">
        <v>336</v>
      </c>
      <c r="F38" s="11" t="s">
        <v>222</v>
      </c>
      <c r="G38" s="11" t="s">
        <v>313</v>
      </c>
      <c r="H38" s="10" t="s">
        <v>71</v>
      </c>
      <c r="I38" s="12">
        <v>14000</v>
      </c>
      <c r="J38" s="46"/>
      <c r="K38" s="38"/>
    </row>
    <row r="39" spans="1:11">
      <c r="A39" s="9">
        <v>75</v>
      </c>
      <c r="B39" s="10" t="s">
        <v>278</v>
      </c>
      <c r="C39" s="10" t="s">
        <v>1</v>
      </c>
      <c r="D39" s="10" t="s">
        <v>67</v>
      </c>
      <c r="E39" s="10" t="s">
        <v>279</v>
      </c>
      <c r="F39" s="11" t="s">
        <v>280</v>
      </c>
      <c r="G39" s="11" t="s">
        <v>281</v>
      </c>
      <c r="H39" s="10" t="s">
        <v>282</v>
      </c>
      <c r="I39" s="12">
        <v>18000</v>
      </c>
      <c r="J39" s="46"/>
      <c r="K39" s="38"/>
    </row>
    <row r="40" spans="1:11">
      <c r="A40" s="9">
        <v>97</v>
      </c>
      <c r="B40" s="10" t="s">
        <v>337</v>
      </c>
      <c r="C40" s="10" t="s">
        <v>1</v>
      </c>
      <c r="D40" s="10" t="s">
        <v>67</v>
      </c>
      <c r="E40" s="10" t="s">
        <v>338</v>
      </c>
      <c r="F40" s="11" t="s">
        <v>43</v>
      </c>
      <c r="G40" s="11" t="s">
        <v>339</v>
      </c>
      <c r="H40" s="10" t="s">
        <v>168</v>
      </c>
      <c r="I40" s="12">
        <v>27500</v>
      </c>
      <c r="J40" s="46"/>
      <c r="K40" s="35">
        <v>27500</v>
      </c>
    </row>
    <row r="41" spans="1:11">
      <c r="A41" s="9">
        <v>14</v>
      </c>
      <c r="B41" s="10" t="s">
        <v>66</v>
      </c>
      <c r="C41" s="10" t="s">
        <v>8</v>
      </c>
      <c r="D41" s="10" t="s">
        <v>67</v>
      </c>
      <c r="E41" s="10" t="s">
        <v>68</v>
      </c>
      <c r="F41" s="11" t="s">
        <v>69</v>
      </c>
      <c r="G41" s="11" t="s">
        <v>70</v>
      </c>
      <c r="H41" s="10" t="s">
        <v>71</v>
      </c>
      <c r="I41" s="12">
        <v>28000</v>
      </c>
      <c r="J41" s="46"/>
      <c r="K41" s="38"/>
    </row>
    <row r="42" spans="1:11">
      <c r="A42" s="9">
        <v>107</v>
      </c>
      <c r="B42" s="10" t="s">
        <v>363</v>
      </c>
      <c r="C42" s="10" t="s">
        <v>8</v>
      </c>
      <c r="D42" s="10" t="s">
        <v>67</v>
      </c>
      <c r="E42" s="10" t="s">
        <v>364</v>
      </c>
      <c r="F42" s="11" t="s">
        <v>365</v>
      </c>
      <c r="G42" s="11" t="s">
        <v>258</v>
      </c>
      <c r="H42" s="10" t="s">
        <v>168</v>
      </c>
      <c r="I42" s="12">
        <v>37500</v>
      </c>
      <c r="J42" s="46"/>
      <c r="K42" s="38"/>
    </row>
    <row r="43" spans="1:11">
      <c r="A43" s="9">
        <v>90</v>
      </c>
      <c r="B43" s="10" t="s">
        <v>318</v>
      </c>
      <c r="C43" s="10" t="s">
        <v>8</v>
      </c>
      <c r="D43" s="10" t="s">
        <v>67</v>
      </c>
      <c r="E43" s="10" t="s">
        <v>319</v>
      </c>
      <c r="F43" s="11" t="s">
        <v>269</v>
      </c>
      <c r="G43" s="11" t="s">
        <v>12</v>
      </c>
      <c r="H43" s="10" t="s">
        <v>13</v>
      </c>
      <c r="I43" s="12">
        <v>40000</v>
      </c>
      <c r="J43" s="46"/>
      <c r="K43" s="38"/>
    </row>
    <row r="44" spans="1:11">
      <c r="A44" s="9">
        <v>71</v>
      </c>
      <c r="B44" s="10" t="s">
        <v>267</v>
      </c>
      <c r="C44" s="10" t="s">
        <v>8</v>
      </c>
      <c r="D44" s="10" t="s">
        <v>67</v>
      </c>
      <c r="E44" s="10" t="s">
        <v>268</v>
      </c>
      <c r="F44" s="11" t="s">
        <v>269</v>
      </c>
      <c r="G44" s="11" t="s">
        <v>102</v>
      </c>
      <c r="H44" s="10" t="s">
        <v>6</v>
      </c>
      <c r="I44" s="12">
        <v>50000</v>
      </c>
      <c r="J44" s="46"/>
      <c r="K44" s="38"/>
    </row>
    <row r="45" spans="1:11">
      <c r="A45" s="9">
        <v>102</v>
      </c>
      <c r="B45" s="10" t="s">
        <v>351</v>
      </c>
      <c r="C45" s="10" t="s">
        <v>8</v>
      </c>
      <c r="D45" s="10" t="s">
        <v>67</v>
      </c>
      <c r="E45" s="10" t="s">
        <v>352</v>
      </c>
      <c r="F45" s="11" t="s">
        <v>43</v>
      </c>
      <c r="G45" s="11" t="s">
        <v>353</v>
      </c>
      <c r="H45" s="10" t="s">
        <v>71</v>
      </c>
      <c r="I45" s="12">
        <v>52500</v>
      </c>
      <c r="J45" s="46"/>
      <c r="K45" s="38"/>
    </row>
    <row r="46" spans="1:11">
      <c r="A46" s="9">
        <v>78</v>
      </c>
      <c r="B46" s="10" t="s">
        <v>288</v>
      </c>
      <c r="C46" s="10" t="s">
        <v>1</v>
      </c>
      <c r="D46" s="10" t="s">
        <v>67</v>
      </c>
      <c r="E46" s="10" t="s">
        <v>289</v>
      </c>
      <c r="F46" s="11" t="s">
        <v>181</v>
      </c>
      <c r="G46" s="11" t="s">
        <v>207</v>
      </c>
      <c r="H46" s="10" t="s">
        <v>208</v>
      </c>
      <c r="I46" s="12">
        <v>80000</v>
      </c>
      <c r="J46" s="46"/>
      <c r="K46" s="38"/>
    </row>
    <row r="47" spans="1:11">
      <c r="A47" s="9">
        <v>112</v>
      </c>
      <c r="B47" s="10" t="s">
        <v>376</v>
      </c>
      <c r="C47" s="10" t="s">
        <v>8</v>
      </c>
      <c r="D47" s="10" t="s">
        <v>67</v>
      </c>
      <c r="E47" s="10" t="s">
        <v>377</v>
      </c>
      <c r="F47" s="11" t="s">
        <v>43</v>
      </c>
      <c r="G47" s="11" t="s">
        <v>141</v>
      </c>
      <c r="H47" s="10" t="s">
        <v>6</v>
      </c>
      <c r="I47" s="12">
        <v>110000</v>
      </c>
      <c r="J47" s="46"/>
      <c r="K47" s="38"/>
    </row>
    <row r="48" spans="1:11">
      <c r="A48" s="9"/>
      <c r="B48" s="10"/>
      <c r="C48" s="10"/>
      <c r="D48" s="10"/>
      <c r="E48" s="10"/>
      <c r="F48" s="11"/>
      <c r="G48" s="11"/>
      <c r="H48" s="10"/>
      <c r="I48" s="13">
        <f>SUM(I33:I47)</f>
        <v>513000</v>
      </c>
      <c r="J48" s="48">
        <f>+SUM(I48/15)</f>
        <v>34200</v>
      </c>
      <c r="K48" s="38"/>
    </row>
    <row r="49" spans="1:11">
      <c r="A49" s="9">
        <v>134</v>
      </c>
      <c r="B49" s="10" t="s">
        <v>437</v>
      </c>
      <c r="C49" s="10" t="s">
        <v>1</v>
      </c>
      <c r="D49" s="10" t="s">
        <v>67</v>
      </c>
      <c r="E49" s="10" t="s">
        <v>438</v>
      </c>
      <c r="F49" s="11" t="s">
        <v>22</v>
      </c>
      <c r="G49" s="11" t="s">
        <v>55</v>
      </c>
      <c r="H49" s="10"/>
      <c r="I49" s="10"/>
      <c r="J49" s="46"/>
      <c r="K49" s="38"/>
    </row>
    <row r="50" spans="1:11" ht="16" thickBot="1">
      <c r="A50" s="14">
        <v>144</v>
      </c>
      <c r="B50" s="15" t="s">
        <v>463</v>
      </c>
      <c r="C50" s="15" t="s">
        <v>1</v>
      </c>
      <c r="D50" s="15" t="s">
        <v>67</v>
      </c>
      <c r="E50" s="15" t="s">
        <v>464</v>
      </c>
      <c r="F50" s="16" t="s">
        <v>465</v>
      </c>
      <c r="G50" s="16" t="s">
        <v>242</v>
      </c>
      <c r="H50" s="15"/>
      <c r="I50" s="15"/>
      <c r="J50" s="49"/>
      <c r="K50" s="36"/>
    </row>
    <row r="51" spans="1:11" ht="16" thickBot="1"/>
    <row r="52" spans="1:11">
      <c r="A52" s="5">
        <v>21</v>
      </c>
      <c r="B52" s="6" t="s">
        <v>94</v>
      </c>
      <c r="C52" s="6" t="s">
        <v>1</v>
      </c>
      <c r="D52" s="6" t="s">
        <v>9</v>
      </c>
      <c r="E52" s="6" t="s">
        <v>95</v>
      </c>
      <c r="F52" s="7" t="s">
        <v>96</v>
      </c>
      <c r="G52" s="7" t="s">
        <v>97</v>
      </c>
      <c r="H52" s="6" t="s">
        <v>49</v>
      </c>
      <c r="I52" s="8">
        <v>25000</v>
      </c>
      <c r="J52" s="45"/>
      <c r="K52" s="34"/>
    </row>
    <row r="53" spans="1:11">
      <c r="A53" s="9">
        <v>108</v>
      </c>
      <c r="B53" s="10" t="s">
        <v>366</v>
      </c>
      <c r="C53" s="10" t="s">
        <v>8</v>
      </c>
      <c r="D53" s="10" t="s">
        <v>9</v>
      </c>
      <c r="E53" s="10" t="s">
        <v>367</v>
      </c>
      <c r="F53" s="11" t="s">
        <v>47</v>
      </c>
      <c r="G53" s="11" t="s">
        <v>368</v>
      </c>
      <c r="H53" s="10" t="s">
        <v>13</v>
      </c>
      <c r="I53" s="12">
        <v>34000</v>
      </c>
      <c r="J53" s="46"/>
      <c r="K53" s="38"/>
    </row>
    <row r="54" spans="1:11">
      <c r="A54" s="9">
        <v>27</v>
      </c>
      <c r="B54" s="10" t="s">
        <v>118</v>
      </c>
      <c r="C54" s="10" t="s">
        <v>8</v>
      </c>
      <c r="D54" s="10" t="s">
        <v>9</v>
      </c>
      <c r="E54" s="10" t="s">
        <v>119</v>
      </c>
      <c r="F54" s="11" t="s">
        <v>33</v>
      </c>
      <c r="G54" s="11" t="s">
        <v>120</v>
      </c>
      <c r="H54" s="10" t="s">
        <v>121</v>
      </c>
      <c r="I54" s="12">
        <v>35000</v>
      </c>
      <c r="J54" s="46"/>
      <c r="K54" s="38"/>
    </row>
    <row r="55" spans="1:11">
      <c r="A55" s="9">
        <v>13</v>
      </c>
      <c r="B55" s="10" t="s">
        <v>64</v>
      </c>
      <c r="C55" s="10" t="s">
        <v>1</v>
      </c>
      <c r="D55" s="10" t="s">
        <v>9</v>
      </c>
      <c r="E55" s="10" t="s">
        <v>65</v>
      </c>
      <c r="F55" s="11" t="s">
        <v>28</v>
      </c>
      <c r="G55" s="11" t="s">
        <v>63</v>
      </c>
      <c r="H55" s="10" t="s">
        <v>49</v>
      </c>
      <c r="I55" s="12">
        <v>47500</v>
      </c>
      <c r="J55" s="46"/>
      <c r="K55" s="38"/>
    </row>
    <row r="56" spans="1:11">
      <c r="A56" s="9">
        <v>32</v>
      </c>
      <c r="B56" s="10" t="s">
        <v>138</v>
      </c>
      <c r="C56" s="10" t="s">
        <v>8</v>
      </c>
      <c r="D56" s="10" t="s">
        <v>9</v>
      </c>
      <c r="E56" s="10" t="s">
        <v>139</v>
      </c>
      <c r="F56" s="11" t="s">
        <v>140</v>
      </c>
      <c r="G56" s="11" t="s">
        <v>141</v>
      </c>
      <c r="H56" s="10" t="s">
        <v>6</v>
      </c>
      <c r="I56" s="12">
        <v>50000</v>
      </c>
      <c r="J56" s="46"/>
      <c r="K56" s="38"/>
    </row>
    <row r="57" spans="1:11">
      <c r="A57" s="9">
        <v>15</v>
      </c>
      <c r="B57" s="10" t="s">
        <v>72</v>
      </c>
      <c r="C57" s="10" t="s">
        <v>8</v>
      </c>
      <c r="D57" s="10" t="s">
        <v>9</v>
      </c>
      <c r="E57" s="10" t="s">
        <v>73</v>
      </c>
      <c r="F57" s="11" t="s">
        <v>74</v>
      </c>
      <c r="G57" s="11" t="s">
        <v>75</v>
      </c>
      <c r="H57" s="10" t="s">
        <v>6</v>
      </c>
      <c r="I57" s="12">
        <v>56000</v>
      </c>
      <c r="J57" s="46"/>
      <c r="K57" s="38"/>
    </row>
    <row r="58" spans="1:11">
      <c r="A58" s="9">
        <v>93</v>
      </c>
      <c r="B58" s="10" t="s">
        <v>327</v>
      </c>
      <c r="C58" s="10" t="s">
        <v>1</v>
      </c>
      <c r="D58" s="10" t="s">
        <v>9</v>
      </c>
      <c r="E58" s="10" t="s">
        <v>328</v>
      </c>
      <c r="F58" s="11" t="s">
        <v>329</v>
      </c>
      <c r="G58" s="11" t="s">
        <v>75</v>
      </c>
      <c r="H58" s="10" t="s">
        <v>6</v>
      </c>
      <c r="I58" s="12">
        <v>65000</v>
      </c>
      <c r="J58" s="46"/>
      <c r="K58" s="38"/>
    </row>
    <row r="59" spans="1:11">
      <c r="A59" s="9">
        <v>84</v>
      </c>
      <c r="B59" s="10" t="s">
        <v>304</v>
      </c>
      <c r="C59" s="10" t="s">
        <v>8</v>
      </c>
      <c r="D59" s="10" t="s">
        <v>9</v>
      </c>
      <c r="E59" s="10" t="s">
        <v>305</v>
      </c>
      <c r="F59" s="11" t="s">
        <v>69</v>
      </c>
      <c r="G59" s="11" t="s">
        <v>306</v>
      </c>
      <c r="H59" s="10" t="s">
        <v>30</v>
      </c>
      <c r="I59" s="12">
        <v>70000</v>
      </c>
      <c r="J59" s="46"/>
      <c r="K59" s="35">
        <v>70000</v>
      </c>
    </row>
    <row r="60" spans="1:11">
      <c r="A60" s="9">
        <v>129</v>
      </c>
      <c r="B60" s="10" t="s">
        <v>424</v>
      </c>
      <c r="C60" s="10" t="s">
        <v>8</v>
      </c>
      <c r="D60" s="10" t="s">
        <v>9</v>
      </c>
      <c r="E60" s="10" t="s">
        <v>425</v>
      </c>
      <c r="F60" s="11" t="s">
        <v>38</v>
      </c>
      <c r="G60" s="11" t="s">
        <v>102</v>
      </c>
      <c r="H60" s="10" t="s">
        <v>6</v>
      </c>
      <c r="I60" s="12">
        <v>70000</v>
      </c>
      <c r="J60" s="46"/>
      <c r="K60" s="38"/>
    </row>
    <row r="61" spans="1:11">
      <c r="A61" s="9">
        <v>2</v>
      </c>
      <c r="B61" s="10" t="s">
        <v>7</v>
      </c>
      <c r="C61" s="10" t="s">
        <v>8</v>
      </c>
      <c r="D61" s="10" t="s">
        <v>9</v>
      </c>
      <c r="E61" s="10" t="s">
        <v>10</v>
      </c>
      <c r="F61" s="11" t="s">
        <v>11</v>
      </c>
      <c r="G61" s="11" t="s">
        <v>12</v>
      </c>
      <c r="H61" s="10" t="s">
        <v>13</v>
      </c>
      <c r="I61" s="12">
        <v>75000</v>
      </c>
      <c r="J61" s="46"/>
      <c r="K61" s="38"/>
    </row>
    <row r="62" spans="1:11">
      <c r="A62" s="9">
        <v>148</v>
      </c>
      <c r="B62" s="10" t="s">
        <v>472</v>
      </c>
      <c r="C62" s="10" t="s">
        <v>8</v>
      </c>
      <c r="D62" s="10" t="s">
        <v>9</v>
      </c>
      <c r="E62" s="10" t="s">
        <v>473</v>
      </c>
      <c r="F62" s="11" t="s">
        <v>38</v>
      </c>
      <c r="G62" s="11" t="s">
        <v>239</v>
      </c>
      <c r="H62" s="10" t="s">
        <v>6</v>
      </c>
      <c r="I62" s="12">
        <v>77500</v>
      </c>
      <c r="J62" s="46"/>
      <c r="K62" s="38"/>
    </row>
    <row r="63" spans="1:11">
      <c r="A63" s="9">
        <v>149</v>
      </c>
      <c r="B63" s="10" t="s">
        <v>474</v>
      </c>
      <c r="C63" s="10" t="s">
        <v>8</v>
      </c>
      <c r="D63" s="10" t="s">
        <v>9</v>
      </c>
      <c r="E63" s="10" t="s">
        <v>475</v>
      </c>
      <c r="F63" s="11" t="s">
        <v>234</v>
      </c>
      <c r="G63" s="11" t="s">
        <v>12</v>
      </c>
      <c r="H63" s="10" t="s">
        <v>13</v>
      </c>
      <c r="I63" s="12">
        <v>80000</v>
      </c>
      <c r="J63" s="46"/>
      <c r="K63" s="38"/>
    </row>
    <row r="64" spans="1:11">
      <c r="A64" s="9">
        <v>88</v>
      </c>
      <c r="B64" s="10" t="s">
        <v>314</v>
      </c>
      <c r="C64" s="10" t="s">
        <v>8</v>
      </c>
      <c r="D64" s="10" t="s">
        <v>9</v>
      </c>
      <c r="E64" s="10" t="s">
        <v>315</v>
      </c>
      <c r="F64" s="11" t="s">
        <v>96</v>
      </c>
      <c r="G64" s="11" t="s">
        <v>190</v>
      </c>
      <c r="H64" s="10" t="s">
        <v>191</v>
      </c>
      <c r="I64" s="12">
        <v>85000</v>
      </c>
      <c r="J64" s="46"/>
      <c r="K64" s="38"/>
    </row>
    <row r="65" spans="1:11">
      <c r="A65" s="9">
        <v>111</v>
      </c>
      <c r="B65" s="10" t="s">
        <v>374</v>
      </c>
      <c r="C65" s="10" t="s">
        <v>8</v>
      </c>
      <c r="D65" s="10" t="s">
        <v>9</v>
      </c>
      <c r="E65" s="10" t="s">
        <v>375</v>
      </c>
      <c r="F65" s="11" t="s">
        <v>181</v>
      </c>
      <c r="G65" s="11" t="s">
        <v>124</v>
      </c>
      <c r="H65" s="10" t="s">
        <v>6</v>
      </c>
      <c r="I65" s="12">
        <v>100000</v>
      </c>
      <c r="J65" s="46"/>
      <c r="K65" s="38"/>
    </row>
    <row r="66" spans="1:11">
      <c r="A66" s="9">
        <v>82</v>
      </c>
      <c r="B66" s="10" t="s">
        <v>299</v>
      </c>
      <c r="C66" s="10" t="s">
        <v>8</v>
      </c>
      <c r="D66" s="10" t="s">
        <v>9</v>
      </c>
      <c r="E66" s="10" t="s">
        <v>300</v>
      </c>
      <c r="F66" s="11" t="s">
        <v>43</v>
      </c>
      <c r="G66" s="11" t="s">
        <v>39</v>
      </c>
      <c r="H66" s="10" t="s">
        <v>6</v>
      </c>
      <c r="I66" s="12">
        <v>180000</v>
      </c>
      <c r="J66" s="46"/>
      <c r="K66" s="38"/>
    </row>
    <row r="67" spans="1:11">
      <c r="A67" s="9"/>
      <c r="B67" s="10"/>
      <c r="C67" s="10"/>
      <c r="D67" s="10"/>
      <c r="E67" s="10"/>
      <c r="F67" s="11"/>
      <c r="G67" s="11"/>
      <c r="H67" s="10"/>
      <c r="I67" s="13">
        <f>SUM(I52:I66)</f>
        <v>1050000</v>
      </c>
      <c r="J67" s="48">
        <f>+SUM(I67/15)</f>
        <v>70000</v>
      </c>
      <c r="K67" s="38"/>
    </row>
    <row r="68" spans="1:11" ht="16" thickBot="1">
      <c r="A68" s="14">
        <v>23</v>
      </c>
      <c r="B68" s="15" t="s">
        <v>103</v>
      </c>
      <c r="C68" s="15" t="s">
        <v>1</v>
      </c>
      <c r="D68" s="15" t="s">
        <v>9</v>
      </c>
      <c r="E68" s="15" t="s">
        <v>104</v>
      </c>
      <c r="F68" s="16" t="s">
        <v>105</v>
      </c>
      <c r="G68" s="16" t="s">
        <v>106</v>
      </c>
      <c r="H68" s="15"/>
      <c r="I68" s="15"/>
      <c r="J68" s="49"/>
      <c r="K68" s="36"/>
    </row>
    <row r="69" spans="1:11" ht="16" thickBot="1">
      <c r="I69" s="1"/>
    </row>
    <row r="70" spans="1:11">
      <c r="A70" s="5">
        <v>52</v>
      </c>
      <c r="B70" s="6" t="s">
        <v>209</v>
      </c>
      <c r="C70" s="6" t="s">
        <v>8</v>
      </c>
      <c r="D70" s="6" t="s">
        <v>193</v>
      </c>
      <c r="E70" s="6" t="s">
        <v>210</v>
      </c>
      <c r="F70" s="7" t="s">
        <v>147</v>
      </c>
      <c r="G70" s="7" t="s">
        <v>211</v>
      </c>
      <c r="H70" s="6" t="s">
        <v>168</v>
      </c>
      <c r="I70" s="8">
        <v>5000</v>
      </c>
      <c r="J70" s="52">
        <v>5000</v>
      </c>
      <c r="K70" s="43">
        <v>5000</v>
      </c>
    </row>
    <row r="71" spans="1:11">
      <c r="A71" s="9">
        <v>47</v>
      </c>
      <c r="B71" s="10" t="s">
        <v>192</v>
      </c>
      <c r="C71" s="10" t="s">
        <v>8</v>
      </c>
      <c r="D71" s="10" t="s">
        <v>193</v>
      </c>
      <c r="E71" s="10" t="s">
        <v>194</v>
      </c>
      <c r="F71" s="11" t="s">
        <v>195</v>
      </c>
      <c r="G71" s="11" t="s">
        <v>196</v>
      </c>
      <c r="H71" s="10"/>
      <c r="I71" s="10"/>
      <c r="J71" s="46"/>
      <c r="K71" s="38"/>
    </row>
    <row r="72" spans="1:11">
      <c r="A72" s="9">
        <v>94</v>
      </c>
      <c r="B72" s="10" t="s">
        <v>330</v>
      </c>
      <c r="C72" s="10" t="s">
        <v>8</v>
      </c>
      <c r="D72" s="10" t="s">
        <v>193</v>
      </c>
      <c r="E72" s="10" t="s">
        <v>331</v>
      </c>
      <c r="F72" s="11" t="s">
        <v>195</v>
      </c>
      <c r="G72" s="11" t="s">
        <v>196</v>
      </c>
      <c r="H72" s="10"/>
      <c r="I72" s="10"/>
      <c r="J72" s="46"/>
      <c r="K72" s="38"/>
    </row>
    <row r="73" spans="1:11" ht="16" thickBot="1">
      <c r="A73" s="14">
        <v>76</v>
      </c>
      <c r="B73" s="15" t="s">
        <v>283</v>
      </c>
      <c r="C73" s="15" t="s">
        <v>8</v>
      </c>
      <c r="D73" s="15" t="s">
        <v>193</v>
      </c>
      <c r="E73" s="15" t="s">
        <v>284</v>
      </c>
      <c r="F73" s="16" t="s">
        <v>195</v>
      </c>
      <c r="G73" s="16" t="s">
        <v>55</v>
      </c>
      <c r="H73" s="15"/>
      <c r="I73" s="15"/>
      <c r="J73" s="49"/>
      <c r="K73" s="36"/>
    </row>
    <row r="74" spans="1:11" ht="16" thickBot="1"/>
    <row r="75" spans="1:11">
      <c r="A75" s="5">
        <v>109</v>
      </c>
      <c r="B75" s="6" t="s">
        <v>369</v>
      </c>
      <c r="C75" s="6" t="s">
        <v>8</v>
      </c>
      <c r="D75" s="6" t="s">
        <v>36</v>
      </c>
      <c r="E75" s="6" t="s">
        <v>370</v>
      </c>
      <c r="F75" s="7" t="s">
        <v>195</v>
      </c>
      <c r="G75" s="7" t="s">
        <v>371</v>
      </c>
      <c r="H75" s="6" t="s">
        <v>49</v>
      </c>
      <c r="I75" s="8">
        <v>4000</v>
      </c>
      <c r="J75" s="45"/>
      <c r="K75" s="34"/>
    </row>
    <row r="76" spans="1:11">
      <c r="A76" s="9">
        <v>101</v>
      </c>
      <c r="B76" s="10" t="s">
        <v>348</v>
      </c>
      <c r="C76" s="10" t="s">
        <v>1</v>
      </c>
      <c r="D76" s="10" t="s">
        <v>36</v>
      </c>
      <c r="E76" s="10" t="s">
        <v>349</v>
      </c>
      <c r="F76" s="11" t="s">
        <v>350</v>
      </c>
      <c r="G76" s="11" t="s">
        <v>182</v>
      </c>
      <c r="H76" s="10" t="s">
        <v>24</v>
      </c>
      <c r="I76" s="12">
        <v>8000</v>
      </c>
      <c r="J76" s="46"/>
      <c r="K76" s="38"/>
    </row>
    <row r="77" spans="1:11">
      <c r="A77" s="9">
        <v>136</v>
      </c>
      <c r="B77" s="10" t="s">
        <v>441</v>
      </c>
      <c r="C77" s="10" t="s">
        <v>1</v>
      </c>
      <c r="D77" s="10" t="s">
        <v>36</v>
      </c>
      <c r="E77" s="10" t="s">
        <v>442</v>
      </c>
      <c r="F77" s="11" t="s">
        <v>443</v>
      </c>
      <c r="G77" s="11" t="s">
        <v>444</v>
      </c>
      <c r="H77" s="10" t="s">
        <v>445</v>
      </c>
      <c r="I77" s="12">
        <v>10000</v>
      </c>
      <c r="J77" s="46"/>
      <c r="K77" s="35">
        <v>10000</v>
      </c>
    </row>
    <row r="78" spans="1:11">
      <c r="A78" s="9">
        <v>29</v>
      </c>
      <c r="B78" s="10" t="s">
        <v>125</v>
      </c>
      <c r="C78" s="10" t="s">
        <v>8</v>
      </c>
      <c r="D78" s="10" t="s">
        <v>36</v>
      </c>
      <c r="E78" s="10" t="s">
        <v>126</v>
      </c>
      <c r="F78" s="11" t="s">
        <v>47</v>
      </c>
      <c r="G78" s="11" t="s">
        <v>127</v>
      </c>
      <c r="H78" s="10" t="s">
        <v>128</v>
      </c>
      <c r="I78" s="12">
        <v>20000</v>
      </c>
      <c r="J78" s="46"/>
      <c r="K78" s="38"/>
    </row>
    <row r="79" spans="1:11">
      <c r="A79" s="9">
        <v>7</v>
      </c>
      <c r="B79" s="10" t="s">
        <v>35</v>
      </c>
      <c r="C79" s="10" t="s">
        <v>8</v>
      </c>
      <c r="D79" s="10" t="s">
        <v>36</v>
      </c>
      <c r="E79" s="10" t="s">
        <v>37</v>
      </c>
      <c r="F79" s="11" t="s">
        <v>38</v>
      </c>
      <c r="G79" s="11" t="s">
        <v>39</v>
      </c>
      <c r="H79" s="10" t="s">
        <v>6</v>
      </c>
      <c r="I79" s="12">
        <v>45000</v>
      </c>
      <c r="J79" s="46"/>
      <c r="K79" s="38"/>
    </row>
    <row r="80" spans="1:11" ht="16" thickBot="1">
      <c r="A80" s="14"/>
      <c r="B80" s="15"/>
      <c r="C80" s="15"/>
      <c r="D80" s="15"/>
      <c r="E80" s="15"/>
      <c r="F80" s="16"/>
      <c r="G80" s="16"/>
      <c r="H80" s="15"/>
      <c r="I80" s="21">
        <f>SUM(I75:I79)</f>
        <v>87000</v>
      </c>
      <c r="J80" s="47">
        <f>+SUM(I80/5)</f>
        <v>17400</v>
      </c>
      <c r="K80" s="36"/>
    </row>
    <row r="81" spans="1:11" ht="16" thickBot="1">
      <c r="I81" s="4"/>
    </row>
    <row r="82" spans="1:11" ht="16" thickBot="1">
      <c r="A82" s="22">
        <v>142</v>
      </c>
      <c r="B82" s="23" t="s">
        <v>457</v>
      </c>
      <c r="C82" s="23" t="s">
        <v>8</v>
      </c>
      <c r="D82" s="23" t="s">
        <v>458</v>
      </c>
      <c r="E82" s="23" t="s">
        <v>459</v>
      </c>
      <c r="F82" s="24" t="s">
        <v>181</v>
      </c>
      <c r="G82" s="24" t="s">
        <v>460</v>
      </c>
      <c r="H82" s="23" t="s">
        <v>397</v>
      </c>
      <c r="I82" s="25">
        <v>22000</v>
      </c>
      <c r="J82" s="51">
        <v>22000</v>
      </c>
      <c r="K82" s="41">
        <v>22000</v>
      </c>
    </row>
    <row r="83" spans="1:11" ht="16" thickBot="1">
      <c r="I83" s="1"/>
    </row>
    <row r="84" spans="1:11">
      <c r="A84" s="5">
        <v>34</v>
      </c>
      <c r="B84" s="6" t="s">
        <v>145</v>
      </c>
      <c r="C84" s="6" t="s">
        <v>1</v>
      </c>
      <c r="D84" s="6" t="s">
        <v>20</v>
      </c>
      <c r="E84" s="6" t="s">
        <v>146</v>
      </c>
      <c r="F84" s="7" t="s">
        <v>147</v>
      </c>
      <c r="G84" s="7" t="s">
        <v>148</v>
      </c>
      <c r="H84" s="6" t="s">
        <v>6</v>
      </c>
      <c r="I84" s="8">
        <v>10000</v>
      </c>
      <c r="J84" s="55">
        <v>1</v>
      </c>
      <c r="K84" s="34"/>
    </row>
    <row r="85" spans="1:11">
      <c r="A85" s="9">
        <v>4</v>
      </c>
      <c r="B85" s="10" t="s">
        <v>19</v>
      </c>
      <c r="C85" s="10" t="s">
        <v>1</v>
      </c>
      <c r="D85" s="10" t="s">
        <v>20</v>
      </c>
      <c r="E85" s="10" t="s">
        <v>21</v>
      </c>
      <c r="F85" s="11" t="s">
        <v>22</v>
      </c>
      <c r="G85" s="11" t="s">
        <v>23</v>
      </c>
      <c r="H85" s="10" t="s">
        <v>24</v>
      </c>
      <c r="I85" s="12">
        <v>12000</v>
      </c>
      <c r="J85" s="56">
        <v>2</v>
      </c>
      <c r="K85" s="38"/>
    </row>
    <row r="86" spans="1:11">
      <c r="A86" s="9">
        <v>132</v>
      </c>
      <c r="B86" s="10" t="s">
        <v>430</v>
      </c>
      <c r="C86" s="10" t="s">
        <v>8</v>
      </c>
      <c r="D86" s="10" t="s">
        <v>20</v>
      </c>
      <c r="E86" s="10" t="s">
        <v>431</v>
      </c>
      <c r="F86" s="11" t="s">
        <v>432</v>
      </c>
      <c r="G86" s="11" t="s">
        <v>433</v>
      </c>
      <c r="H86" s="10" t="s">
        <v>6</v>
      </c>
      <c r="I86" s="12">
        <v>15000</v>
      </c>
      <c r="J86" s="56">
        <v>3</v>
      </c>
      <c r="K86" s="38"/>
    </row>
    <row r="87" spans="1:11">
      <c r="A87" s="9">
        <v>89</v>
      </c>
      <c r="B87" s="10" t="s">
        <v>316</v>
      </c>
      <c r="C87" s="10" t="s">
        <v>1</v>
      </c>
      <c r="D87" s="10" t="s">
        <v>20</v>
      </c>
      <c r="E87" s="10" t="s">
        <v>317</v>
      </c>
      <c r="F87" s="11" t="s">
        <v>147</v>
      </c>
      <c r="G87" s="11" t="s">
        <v>306</v>
      </c>
      <c r="H87" s="10" t="s">
        <v>30</v>
      </c>
      <c r="I87" s="12">
        <v>22000</v>
      </c>
      <c r="J87" s="56">
        <v>4</v>
      </c>
      <c r="K87" s="38"/>
    </row>
    <row r="88" spans="1:11">
      <c r="A88" s="9">
        <v>24</v>
      </c>
      <c r="B88" s="10" t="s">
        <v>107</v>
      </c>
      <c r="C88" s="10" t="s">
        <v>1</v>
      </c>
      <c r="D88" s="10" t="s">
        <v>20</v>
      </c>
      <c r="E88" s="10" t="s">
        <v>108</v>
      </c>
      <c r="F88" s="11" t="s">
        <v>43</v>
      </c>
      <c r="G88" s="11" t="s">
        <v>39</v>
      </c>
      <c r="H88" s="10" t="s">
        <v>6</v>
      </c>
      <c r="I88" s="12">
        <v>25000</v>
      </c>
      <c r="J88" s="56">
        <v>5</v>
      </c>
      <c r="K88" s="38"/>
    </row>
    <row r="89" spans="1:11">
      <c r="A89" s="9">
        <v>6</v>
      </c>
      <c r="B89" s="10" t="s">
        <v>31</v>
      </c>
      <c r="C89" s="10" t="s">
        <v>1</v>
      </c>
      <c r="D89" s="10" t="s">
        <v>20</v>
      </c>
      <c r="E89" s="10" t="s">
        <v>32</v>
      </c>
      <c r="F89" s="11" t="s">
        <v>33</v>
      </c>
      <c r="G89" s="11" t="s">
        <v>34</v>
      </c>
      <c r="H89" s="10" t="s">
        <v>6</v>
      </c>
      <c r="I89" s="12">
        <v>26000</v>
      </c>
      <c r="J89" s="56">
        <v>6</v>
      </c>
      <c r="K89" s="38"/>
    </row>
    <row r="90" spans="1:11">
      <c r="A90" s="9">
        <v>39</v>
      </c>
      <c r="B90" s="10" t="s">
        <v>164</v>
      </c>
      <c r="C90" s="10" t="s">
        <v>8</v>
      </c>
      <c r="D90" s="10" t="s">
        <v>20</v>
      </c>
      <c r="E90" s="10" t="s">
        <v>165</v>
      </c>
      <c r="F90" s="11" t="s">
        <v>166</v>
      </c>
      <c r="G90" s="11" t="s">
        <v>167</v>
      </c>
      <c r="H90" s="10" t="s">
        <v>168</v>
      </c>
      <c r="I90" s="12">
        <v>26000</v>
      </c>
      <c r="J90" s="56">
        <v>7</v>
      </c>
      <c r="K90" s="38"/>
    </row>
    <row r="91" spans="1:11">
      <c r="A91" s="9">
        <v>85</v>
      </c>
      <c r="B91" s="10" t="s">
        <v>307</v>
      </c>
      <c r="C91" s="10" t="s">
        <v>1</v>
      </c>
      <c r="D91" s="10" t="s">
        <v>20</v>
      </c>
      <c r="E91" s="10" t="s">
        <v>308</v>
      </c>
      <c r="F91" s="11" t="s">
        <v>38</v>
      </c>
      <c r="G91" s="11" t="s">
        <v>258</v>
      </c>
      <c r="H91" s="10" t="s">
        <v>168</v>
      </c>
      <c r="I91" s="12">
        <v>30000</v>
      </c>
      <c r="J91" s="56">
        <v>8</v>
      </c>
      <c r="K91" s="38"/>
    </row>
    <row r="92" spans="1:11">
      <c r="A92" s="9">
        <v>138</v>
      </c>
      <c r="B92" s="10" t="s">
        <v>448</v>
      </c>
      <c r="C92" s="10" t="s">
        <v>1</v>
      </c>
      <c r="D92" s="10" t="s">
        <v>20</v>
      </c>
      <c r="E92" s="10" t="s">
        <v>449</v>
      </c>
      <c r="F92" s="11" t="s">
        <v>43</v>
      </c>
      <c r="G92" s="11" t="s">
        <v>48</v>
      </c>
      <c r="H92" s="10" t="s">
        <v>49</v>
      </c>
      <c r="I92" s="12">
        <v>30000</v>
      </c>
      <c r="J92" s="56">
        <v>9</v>
      </c>
      <c r="K92" s="38"/>
    </row>
    <row r="93" spans="1:11">
      <c r="A93" s="9">
        <v>9</v>
      </c>
      <c r="B93" s="10" t="s">
        <v>45</v>
      </c>
      <c r="C93" s="10" t="s">
        <v>8</v>
      </c>
      <c r="D93" s="10" t="s">
        <v>20</v>
      </c>
      <c r="E93" s="10" t="s">
        <v>46</v>
      </c>
      <c r="F93" s="11" t="s">
        <v>47</v>
      </c>
      <c r="G93" s="11" t="s">
        <v>48</v>
      </c>
      <c r="H93" s="10" t="s">
        <v>49</v>
      </c>
      <c r="I93" s="12">
        <v>34000</v>
      </c>
      <c r="J93" s="56">
        <v>10</v>
      </c>
      <c r="K93" s="38"/>
    </row>
    <row r="94" spans="1:11">
      <c r="A94" s="9">
        <v>30</v>
      </c>
      <c r="B94" s="10" t="s">
        <v>129</v>
      </c>
      <c r="C94" s="10" t="s">
        <v>1</v>
      </c>
      <c r="D94" s="10" t="s">
        <v>20</v>
      </c>
      <c r="E94" s="10" t="s">
        <v>130</v>
      </c>
      <c r="F94" s="11" t="s">
        <v>131</v>
      </c>
      <c r="G94" s="11" t="s">
        <v>132</v>
      </c>
      <c r="H94" s="10" t="s">
        <v>133</v>
      </c>
      <c r="I94" s="12">
        <v>35000</v>
      </c>
      <c r="J94" s="56">
        <v>11</v>
      </c>
      <c r="K94" s="38"/>
    </row>
    <row r="95" spans="1:11">
      <c r="A95" s="9">
        <v>28</v>
      </c>
      <c r="B95" s="10" t="s">
        <v>122</v>
      </c>
      <c r="C95" s="10" t="s">
        <v>1</v>
      </c>
      <c r="D95" s="10" t="s">
        <v>20</v>
      </c>
      <c r="E95" s="10" t="s">
        <v>123</v>
      </c>
      <c r="F95" s="11" t="s">
        <v>22</v>
      </c>
      <c r="G95" s="11" t="s">
        <v>124</v>
      </c>
      <c r="H95" s="10" t="s">
        <v>6</v>
      </c>
      <c r="I95" s="12">
        <v>40000</v>
      </c>
      <c r="J95" s="56">
        <v>12</v>
      </c>
      <c r="K95" s="38"/>
    </row>
    <row r="96" spans="1:11">
      <c r="A96" s="9">
        <v>42</v>
      </c>
      <c r="B96" s="10" t="s">
        <v>175</v>
      </c>
      <c r="C96" s="10" t="s">
        <v>1</v>
      </c>
      <c r="D96" s="10" t="s">
        <v>20</v>
      </c>
      <c r="E96" s="10" t="s">
        <v>176</v>
      </c>
      <c r="F96" s="11" t="s">
        <v>22</v>
      </c>
      <c r="G96" s="11" t="s">
        <v>177</v>
      </c>
      <c r="H96" s="10" t="s">
        <v>178</v>
      </c>
      <c r="I96" s="12">
        <v>40000</v>
      </c>
      <c r="J96" s="56">
        <v>13</v>
      </c>
      <c r="K96" s="38"/>
    </row>
    <row r="97" spans="1:11">
      <c r="A97" s="9">
        <v>103</v>
      </c>
      <c r="B97" s="10" t="s">
        <v>354</v>
      </c>
      <c r="C97" s="10" t="s">
        <v>1</v>
      </c>
      <c r="D97" s="10" t="s">
        <v>20</v>
      </c>
      <c r="E97" s="10" t="s">
        <v>355</v>
      </c>
      <c r="F97" s="11" t="s">
        <v>28</v>
      </c>
      <c r="G97" s="11" t="s">
        <v>89</v>
      </c>
      <c r="H97" s="10" t="s">
        <v>30</v>
      </c>
      <c r="I97" s="12">
        <v>45000</v>
      </c>
      <c r="J97" s="56">
        <v>14</v>
      </c>
      <c r="K97" s="38"/>
    </row>
    <row r="98" spans="1:11">
      <c r="A98" s="9">
        <v>141</v>
      </c>
      <c r="B98" s="10" t="s">
        <v>455</v>
      </c>
      <c r="C98" s="10" t="s">
        <v>1</v>
      </c>
      <c r="D98" s="10" t="s">
        <v>20</v>
      </c>
      <c r="E98" s="10" t="s">
        <v>456</v>
      </c>
      <c r="F98" s="11" t="s">
        <v>28</v>
      </c>
      <c r="G98" s="11" t="s">
        <v>436</v>
      </c>
      <c r="H98" s="10" t="s">
        <v>30</v>
      </c>
      <c r="I98" s="12">
        <v>45000</v>
      </c>
      <c r="J98" s="56">
        <v>15</v>
      </c>
      <c r="K98" s="38"/>
    </row>
    <row r="99" spans="1:11">
      <c r="A99" s="9">
        <v>150</v>
      </c>
      <c r="B99" s="10" t="s">
        <v>476</v>
      </c>
      <c r="C99" s="10" t="s">
        <v>8</v>
      </c>
      <c r="D99" s="10" t="s">
        <v>20</v>
      </c>
      <c r="E99" s="10" t="s">
        <v>477</v>
      </c>
      <c r="F99" s="11" t="s">
        <v>215</v>
      </c>
      <c r="G99" s="11" t="s">
        <v>420</v>
      </c>
      <c r="H99" s="10" t="s">
        <v>6</v>
      </c>
      <c r="I99" s="12">
        <v>45000</v>
      </c>
      <c r="J99" s="56"/>
      <c r="K99" s="35">
        <v>47500</v>
      </c>
    </row>
    <row r="100" spans="1:11">
      <c r="A100" s="9">
        <v>119</v>
      </c>
      <c r="B100" s="10" t="s">
        <v>394</v>
      </c>
      <c r="C100" s="10" t="s">
        <v>8</v>
      </c>
      <c r="D100" s="10" t="s">
        <v>20</v>
      </c>
      <c r="E100" s="10" t="s">
        <v>395</v>
      </c>
      <c r="F100" s="11" t="s">
        <v>322</v>
      </c>
      <c r="G100" s="11" t="s">
        <v>396</v>
      </c>
      <c r="H100" s="10" t="s">
        <v>397</v>
      </c>
      <c r="I100" s="12">
        <v>50000</v>
      </c>
      <c r="J100" s="56"/>
      <c r="K100" s="38"/>
    </row>
    <row r="101" spans="1:11">
      <c r="A101" s="9">
        <v>33</v>
      </c>
      <c r="B101" s="10" t="s">
        <v>142</v>
      </c>
      <c r="C101" s="10" t="s">
        <v>1</v>
      </c>
      <c r="D101" s="10" t="s">
        <v>20</v>
      </c>
      <c r="E101" s="10" t="s">
        <v>143</v>
      </c>
      <c r="F101" s="11" t="s">
        <v>28</v>
      </c>
      <c r="G101" s="11" t="s">
        <v>144</v>
      </c>
      <c r="H101" s="10" t="s">
        <v>30</v>
      </c>
      <c r="I101" s="12">
        <v>51000</v>
      </c>
      <c r="J101" s="56">
        <v>15</v>
      </c>
      <c r="K101" s="38"/>
    </row>
    <row r="102" spans="1:11">
      <c r="A102" s="9">
        <v>74</v>
      </c>
      <c r="B102" s="10" t="s">
        <v>275</v>
      </c>
      <c r="C102" s="10" t="s">
        <v>8</v>
      </c>
      <c r="D102" s="10" t="s">
        <v>20</v>
      </c>
      <c r="E102" s="10" t="s">
        <v>276</v>
      </c>
      <c r="F102" s="11" t="s">
        <v>277</v>
      </c>
      <c r="G102" s="11" t="s">
        <v>190</v>
      </c>
      <c r="H102" s="10" t="s">
        <v>191</v>
      </c>
      <c r="I102" s="12">
        <v>52500</v>
      </c>
      <c r="J102" s="56">
        <v>14</v>
      </c>
      <c r="K102" s="38"/>
    </row>
    <row r="103" spans="1:11">
      <c r="A103" s="9">
        <v>16</v>
      </c>
      <c r="B103" s="10" t="s">
        <v>76</v>
      </c>
      <c r="C103" s="10" t="s">
        <v>8</v>
      </c>
      <c r="D103" s="10" t="s">
        <v>20</v>
      </c>
      <c r="E103" s="10" t="s">
        <v>77</v>
      </c>
      <c r="F103" s="11" t="s">
        <v>22</v>
      </c>
      <c r="G103" s="11" t="s">
        <v>78</v>
      </c>
      <c r="H103" s="10" t="s">
        <v>79</v>
      </c>
      <c r="I103" s="12">
        <v>60000</v>
      </c>
      <c r="J103" s="56">
        <v>13</v>
      </c>
      <c r="K103" s="38"/>
    </row>
    <row r="104" spans="1:11">
      <c r="A104" s="9">
        <v>77</v>
      </c>
      <c r="B104" s="10" t="s">
        <v>285</v>
      </c>
      <c r="C104" s="10" t="s">
        <v>8</v>
      </c>
      <c r="D104" s="10" t="s">
        <v>20</v>
      </c>
      <c r="E104" s="10" t="s">
        <v>286</v>
      </c>
      <c r="F104" s="11" t="s">
        <v>287</v>
      </c>
      <c r="G104" s="11" t="s">
        <v>70</v>
      </c>
      <c r="H104" s="10" t="s">
        <v>71</v>
      </c>
      <c r="I104" s="12">
        <v>60000</v>
      </c>
      <c r="J104" s="56">
        <v>12</v>
      </c>
      <c r="K104" s="38"/>
    </row>
    <row r="105" spans="1:11">
      <c r="A105" s="9">
        <v>123</v>
      </c>
      <c r="B105" s="10" t="s">
        <v>407</v>
      </c>
      <c r="C105" s="10" t="s">
        <v>8</v>
      </c>
      <c r="D105" s="10" t="s">
        <v>20</v>
      </c>
      <c r="E105" s="10" t="s">
        <v>408</v>
      </c>
      <c r="F105" s="11" t="s">
        <v>22</v>
      </c>
      <c r="G105" s="11" t="s">
        <v>59</v>
      </c>
      <c r="H105" s="10" t="s">
        <v>60</v>
      </c>
      <c r="I105" s="12">
        <v>60000</v>
      </c>
      <c r="J105" s="56">
        <v>11</v>
      </c>
      <c r="K105" s="38"/>
    </row>
    <row r="106" spans="1:11">
      <c r="A106" s="9">
        <v>19</v>
      </c>
      <c r="B106" s="10" t="s">
        <v>87</v>
      </c>
      <c r="C106" s="10" t="s">
        <v>8</v>
      </c>
      <c r="D106" s="10" t="s">
        <v>20</v>
      </c>
      <c r="E106" s="10" t="s">
        <v>88</v>
      </c>
      <c r="F106" s="11" t="s">
        <v>43</v>
      </c>
      <c r="G106" s="11" t="s">
        <v>89</v>
      </c>
      <c r="H106" s="10" t="s">
        <v>30</v>
      </c>
      <c r="I106" s="12">
        <v>65000</v>
      </c>
      <c r="J106" s="56">
        <v>10</v>
      </c>
      <c r="K106" s="38"/>
    </row>
    <row r="107" spans="1:11">
      <c r="A107" s="9">
        <v>92</v>
      </c>
      <c r="B107" s="10" t="s">
        <v>324</v>
      </c>
      <c r="C107" s="10" t="s">
        <v>8</v>
      </c>
      <c r="D107" s="10" t="s">
        <v>20</v>
      </c>
      <c r="E107" s="10" t="s">
        <v>325</v>
      </c>
      <c r="F107" s="11" t="s">
        <v>326</v>
      </c>
      <c r="G107" s="11" t="s">
        <v>124</v>
      </c>
      <c r="H107" s="10" t="s">
        <v>6</v>
      </c>
      <c r="I107" s="12">
        <v>67500</v>
      </c>
      <c r="J107" s="56">
        <v>9</v>
      </c>
      <c r="K107" s="38"/>
    </row>
    <row r="108" spans="1:11">
      <c r="A108" s="9">
        <v>12</v>
      </c>
      <c r="B108" s="10" t="s">
        <v>61</v>
      </c>
      <c r="C108" s="10" t="s">
        <v>8</v>
      </c>
      <c r="D108" s="10" t="s">
        <v>20</v>
      </c>
      <c r="E108" s="10" t="s">
        <v>62</v>
      </c>
      <c r="F108" s="11" t="s">
        <v>43</v>
      </c>
      <c r="G108" s="11" t="s">
        <v>63</v>
      </c>
      <c r="H108" s="10" t="s">
        <v>49</v>
      </c>
      <c r="I108" s="12">
        <v>70000</v>
      </c>
      <c r="J108" s="56">
        <v>8</v>
      </c>
      <c r="K108" s="38"/>
    </row>
    <row r="109" spans="1:11">
      <c r="A109" s="9">
        <v>60</v>
      </c>
      <c r="B109" s="10" t="s">
        <v>235</v>
      </c>
      <c r="C109" s="10" t="s">
        <v>1</v>
      </c>
      <c r="D109" s="10" t="s">
        <v>20</v>
      </c>
      <c r="E109" s="10" t="s">
        <v>236</v>
      </c>
      <c r="F109" s="11" t="s">
        <v>22</v>
      </c>
      <c r="G109" s="11" t="s">
        <v>39</v>
      </c>
      <c r="H109" s="10" t="s">
        <v>6</v>
      </c>
      <c r="I109" s="12">
        <v>70000</v>
      </c>
      <c r="J109" s="56">
        <v>7</v>
      </c>
      <c r="K109" s="38"/>
    </row>
    <row r="110" spans="1:11">
      <c r="A110" s="9">
        <v>46</v>
      </c>
      <c r="B110" s="10" t="s">
        <v>188</v>
      </c>
      <c r="C110" s="10" t="s">
        <v>8</v>
      </c>
      <c r="D110" s="10" t="s">
        <v>20</v>
      </c>
      <c r="E110" s="10" t="s">
        <v>189</v>
      </c>
      <c r="F110" s="11" t="s">
        <v>43</v>
      </c>
      <c r="G110" s="11" t="s">
        <v>190</v>
      </c>
      <c r="H110" s="10" t="s">
        <v>191</v>
      </c>
      <c r="I110" s="12">
        <v>74000</v>
      </c>
      <c r="J110" s="56">
        <v>6</v>
      </c>
      <c r="K110" s="38"/>
    </row>
    <row r="111" spans="1:11">
      <c r="A111" s="9">
        <v>86</v>
      </c>
      <c r="B111" s="10" t="s">
        <v>309</v>
      </c>
      <c r="C111" s="10" t="s">
        <v>1</v>
      </c>
      <c r="D111" s="10" t="s">
        <v>20</v>
      </c>
      <c r="E111" s="10" t="s">
        <v>310</v>
      </c>
      <c r="F111" s="11" t="s">
        <v>22</v>
      </c>
      <c r="G111" s="11" t="s">
        <v>258</v>
      </c>
      <c r="H111" s="10" t="s">
        <v>168</v>
      </c>
      <c r="I111" s="12">
        <v>75000</v>
      </c>
      <c r="J111" s="56">
        <v>5</v>
      </c>
      <c r="K111" s="38"/>
    </row>
    <row r="112" spans="1:11">
      <c r="A112" s="9">
        <v>65</v>
      </c>
      <c r="B112" s="10" t="s">
        <v>247</v>
      </c>
      <c r="C112" s="10" t="s">
        <v>8</v>
      </c>
      <c r="D112" s="10" t="s">
        <v>20</v>
      </c>
      <c r="E112" s="10" t="s">
        <v>248</v>
      </c>
      <c r="F112" s="11" t="s">
        <v>249</v>
      </c>
      <c r="G112" s="11" t="s">
        <v>250</v>
      </c>
      <c r="H112" s="10" t="s">
        <v>6</v>
      </c>
      <c r="I112" s="12">
        <v>80000</v>
      </c>
      <c r="J112" s="56">
        <v>4</v>
      </c>
      <c r="K112" s="38"/>
    </row>
    <row r="113" spans="1:11">
      <c r="A113" s="9">
        <v>51</v>
      </c>
      <c r="B113" s="10" t="s">
        <v>205</v>
      </c>
      <c r="C113" s="10" t="s">
        <v>8</v>
      </c>
      <c r="D113" s="10" t="s">
        <v>20</v>
      </c>
      <c r="E113" s="10" t="s">
        <v>206</v>
      </c>
      <c r="F113" s="11" t="s">
        <v>43</v>
      </c>
      <c r="G113" s="11" t="s">
        <v>207</v>
      </c>
      <c r="H113" s="10" t="s">
        <v>208</v>
      </c>
      <c r="I113" s="12">
        <v>90000</v>
      </c>
      <c r="J113" s="56">
        <v>3</v>
      </c>
      <c r="K113" s="38"/>
    </row>
    <row r="114" spans="1:11">
      <c r="A114" s="9">
        <v>40</v>
      </c>
      <c r="B114" s="10" t="s">
        <v>169</v>
      </c>
      <c r="C114" s="10" t="s">
        <v>1</v>
      </c>
      <c r="D114" s="10" t="s">
        <v>20</v>
      </c>
      <c r="E114" s="10" t="s">
        <v>170</v>
      </c>
      <c r="F114" s="11" t="s">
        <v>43</v>
      </c>
      <c r="G114" s="11" t="s">
        <v>171</v>
      </c>
      <c r="H114" s="10" t="s">
        <v>30</v>
      </c>
      <c r="I114" s="12">
        <v>100000</v>
      </c>
      <c r="J114" s="56">
        <v>2</v>
      </c>
      <c r="K114" s="38"/>
    </row>
    <row r="115" spans="1:11">
      <c r="A115" s="9">
        <v>72</v>
      </c>
      <c r="B115" s="10" t="s">
        <v>270</v>
      </c>
      <c r="C115" s="10" t="s">
        <v>8</v>
      </c>
      <c r="D115" s="10" t="s">
        <v>20</v>
      </c>
      <c r="E115" s="10" t="s">
        <v>271</v>
      </c>
      <c r="F115" s="11" t="s">
        <v>43</v>
      </c>
      <c r="G115" s="11" t="s">
        <v>102</v>
      </c>
      <c r="H115" s="10" t="s">
        <v>6</v>
      </c>
      <c r="I115" s="12">
        <v>230000</v>
      </c>
      <c r="J115" s="56">
        <v>1</v>
      </c>
      <c r="K115" s="38"/>
    </row>
    <row r="116" spans="1:11">
      <c r="A116" s="9"/>
      <c r="B116" s="10"/>
      <c r="C116" s="10"/>
      <c r="D116" s="10"/>
      <c r="E116" s="10"/>
      <c r="F116" s="11"/>
      <c r="G116" s="11"/>
      <c r="H116" s="10"/>
      <c r="I116" s="13">
        <f>SUM(I84:I115)</f>
        <v>1735000</v>
      </c>
      <c r="J116" s="48">
        <f>+SUM(I116/32)</f>
        <v>54218.75</v>
      </c>
      <c r="K116" s="38"/>
    </row>
    <row r="117" spans="1:11">
      <c r="A117" s="9">
        <v>91</v>
      </c>
      <c r="B117" s="10" t="s">
        <v>320</v>
      </c>
      <c r="C117" s="10" t="s">
        <v>1</v>
      </c>
      <c r="D117" s="10" t="s">
        <v>20</v>
      </c>
      <c r="E117" s="10" t="s">
        <v>321</v>
      </c>
      <c r="F117" s="11" t="s">
        <v>322</v>
      </c>
      <c r="G117" s="11" t="s">
        <v>323</v>
      </c>
      <c r="H117" s="10"/>
      <c r="I117" s="10"/>
      <c r="J117" s="46"/>
      <c r="K117" s="38"/>
    </row>
    <row r="118" spans="1:11">
      <c r="A118" s="9">
        <v>110</v>
      </c>
      <c r="B118" s="10" t="s">
        <v>372</v>
      </c>
      <c r="C118" s="10" t="s">
        <v>8</v>
      </c>
      <c r="D118" s="10" t="s">
        <v>20</v>
      </c>
      <c r="E118" s="10" t="s">
        <v>373</v>
      </c>
      <c r="F118" s="11" t="s">
        <v>269</v>
      </c>
      <c r="G118" s="11" t="s">
        <v>298</v>
      </c>
      <c r="H118" s="10"/>
      <c r="I118" s="10"/>
      <c r="J118" s="46"/>
      <c r="K118" s="38"/>
    </row>
    <row r="119" spans="1:11">
      <c r="A119" s="9">
        <v>147</v>
      </c>
      <c r="B119" s="10" t="s">
        <v>470</v>
      </c>
      <c r="C119" s="10" t="s">
        <v>8</v>
      </c>
      <c r="D119" s="10" t="s">
        <v>20</v>
      </c>
      <c r="E119" s="10" t="s">
        <v>471</v>
      </c>
      <c r="F119" s="11" t="s">
        <v>105</v>
      </c>
      <c r="G119" s="11" t="s">
        <v>82</v>
      </c>
      <c r="H119" s="10"/>
      <c r="I119" s="10"/>
      <c r="J119" s="46"/>
      <c r="K119" s="38"/>
    </row>
    <row r="120" spans="1:11">
      <c r="A120" s="9">
        <v>35</v>
      </c>
      <c r="B120" s="10" t="s">
        <v>149</v>
      </c>
      <c r="C120" s="10" t="s">
        <v>1</v>
      </c>
      <c r="D120" s="10" t="s">
        <v>20</v>
      </c>
      <c r="E120" s="10" t="s">
        <v>150</v>
      </c>
      <c r="F120" s="11" t="s">
        <v>43</v>
      </c>
      <c r="G120" s="11" t="s">
        <v>55</v>
      </c>
      <c r="H120" s="10"/>
      <c r="I120" s="10"/>
      <c r="J120" s="46"/>
      <c r="K120" s="38"/>
    </row>
    <row r="121" spans="1:11" ht="16" thickBot="1">
      <c r="A121" s="14">
        <v>140</v>
      </c>
      <c r="B121" s="15" t="s">
        <v>453</v>
      </c>
      <c r="C121" s="15" t="s">
        <v>51</v>
      </c>
      <c r="D121" s="15" t="s">
        <v>20</v>
      </c>
      <c r="E121" s="15" t="s">
        <v>454</v>
      </c>
      <c r="F121" s="16" t="s">
        <v>54</v>
      </c>
      <c r="G121" s="16" t="s">
        <v>55</v>
      </c>
      <c r="H121" s="15"/>
      <c r="I121" s="15"/>
      <c r="J121" s="49"/>
      <c r="K121" s="36"/>
    </row>
    <row r="122" spans="1:11" ht="16" thickBot="1">
      <c r="I122" s="1"/>
    </row>
    <row r="123" spans="1:11">
      <c r="A123" s="5">
        <v>104</v>
      </c>
      <c r="B123" s="6" t="s">
        <v>356</v>
      </c>
      <c r="C123" s="6" t="s">
        <v>8</v>
      </c>
      <c r="D123" s="6" t="s">
        <v>152</v>
      </c>
      <c r="E123" s="6" t="s">
        <v>357</v>
      </c>
      <c r="F123" s="7" t="s">
        <v>358</v>
      </c>
      <c r="G123" s="7" t="s">
        <v>207</v>
      </c>
      <c r="H123" s="6" t="s">
        <v>208</v>
      </c>
      <c r="I123" s="8">
        <v>60000</v>
      </c>
      <c r="J123" s="45"/>
      <c r="K123" s="34"/>
    </row>
    <row r="124" spans="1:11">
      <c r="A124" s="9">
        <v>127</v>
      </c>
      <c r="B124" s="10" t="s">
        <v>417</v>
      </c>
      <c r="C124" s="10" t="s">
        <v>8</v>
      </c>
      <c r="D124" s="10" t="s">
        <v>152</v>
      </c>
      <c r="E124" s="10" t="s">
        <v>418</v>
      </c>
      <c r="F124" s="11" t="s">
        <v>419</v>
      </c>
      <c r="G124" s="11" t="s">
        <v>420</v>
      </c>
      <c r="H124" s="10" t="s">
        <v>6</v>
      </c>
      <c r="I124" s="12">
        <v>45000</v>
      </c>
      <c r="J124" s="46"/>
      <c r="K124" s="38"/>
    </row>
    <row r="125" spans="1:11">
      <c r="A125" s="9"/>
      <c r="B125" s="10"/>
      <c r="C125" s="10"/>
      <c r="D125" s="10"/>
      <c r="E125" s="10"/>
      <c r="F125" s="11"/>
      <c r="G125" s="11"/>
      <c r="H125" s="10"/>
      <c r="I125" s="13">
        <f>SUM(I123:I124)</f>
        <v>105000</v>
      </c>
      <c r="J125" s="48">
        <f>+SUM(I125/2)</f>
        <v>52500</v>
      </c>
      <c r="K125" s="35">
        <v>52500</v>
      </c>
    </row>
    <row r="126" spans="1:11" ht="16" thickBot="1">
      <c r="A126" s="14">
        <v>36</v>
      </c>
      <c r="B126" s="15" t="s">
        <v>151</v>
      </c>
      <c r="C126" s="15" t="s">
        <v>1</v>
      </c>
      <c r="D126" s="15" t="s">
        <v>152</v>
      </c>
      <c r="E126" s="15" t="s">
        <v>153</v>
      </c>
      <c r="F126" s="16" t="s">
        <v>154</v>
      </c>
      <c r="G126" s="16" t="s">
        <v>155</v>
      </c>
      <c r="H126" s="15"/>
      <c r="I126" s="15"/>
      <c r="J126" s="49"/>
      <c r="K126" s="36"/>
    </row>
    <row r="127" spans="1:11" ht="16" thickBot="1">
      <c r="I127" s="1"/>
    </row>
    <row r="128" spans="1:11" ht="16" thickBot="1">
      <c r="A128" s="22">
        <v>95</v>
      </c>
      <c r="B128" s="23" t="s">
        <v>332</v>
      </c>
      <c r="C128" s="23" t="s">
        <v>51</v>
      </c>
      <c r="D128" s="23" t="s">
        <v>333</v>
      </c>
      <c r="E128" s="23" t="s">
        <v>334</v>
      </c>
      <c r="F128" s="24" t="s">
        <v>58</v>
      </c>
      <c r="G128" s="24" t="s">
        <v>242</v>
      </c>
      <c r="H128" s="23"/>
      <c r="I128" s="23"/>
      <c r="J128" s="50"/>
      <c r="K128" s="40"/>
    </row>
    <row r="129" spans="1:11" ht="16" thickBot="1"/>
    <row r="130" spans="1:11" ht="16" thickBot="1">
      <c r="A130" s="22">
        <v>117</v>
      </c>
      <c r="B130" s="23" t="s">
        <v>388</v>
      </c>
      <c r="C130" s="23" t="s">
        <v>8</v>
      </c>
      <c r="D130" s="23" t="s">
        <v>389</v>
      </c>
      <c r="E130" s="23" t="s">
        <v>390</v>
      </c>
      <c r="F130" s="24" t="s">
        <v>47</v>
      </c>
      <c r="G130" s="24" t="s">
        <v>78</v>
      </c>
      <c r="H130" s="23" t="s">
        <v>79</v>
      </c>
      <c r="I130" s="25">
        <v>35000</v>
      </c>
      <c r="J130" s="26">
        <v>35000</v>
      </c>
      <c r="K130" s="27">
        <v>35000</v>
      </c>
    </row>
    <row r="131" spans="1:11" ht="16" thickBot="1">
      <c r="I131" s="1"/>
    </row>
    <row r="132" spans="1:11">
      <c r="A132" s="5">
        <v>68</v>
      </c>
      <c r="B132" s="6" t="s">
        <v>259</v>
      </c>
      <c r="C132" s="6" t="s">
        <v>1</v>
      </c>
      <c r="D132" s="6" t="s">
        <v>135</v>
      </c>
      <c r="E132" s="6" t="s">
        <v>260</v>
      </c>
      <c r="F132" s="7" t="s">
        <v>147</v>
      </c>
      <c r="G132" s="7" t="s">
        <v>261</v>
      </c>
      <c r="H132" s="6" t="s">
        <v>6</v>
      </c>
      <c r="I132" s="8">
        <v>13000</v>
      </c>
      <c r="J132" s="53">
        <v>1</v>
      </c>
      <c r="K132" s="34"/>
    </row>
    <row r="133" spans="1:11">
      <c r="A133" s="9">
        <v>58</v>
      </c>
      <c r="B133" s="10" t="s">
        <v>230</v>
      </c>
      <c r="C133" s="10" t="s">
        <v>1</v>
      </c>
      <c r="D133" s="10" t="s">
        <v>135</v>
      </c>
      <c r="E133" s="10" t="s">
        <v>231</v>
      </c>
      <c r="F133" s="11" t="s">
        <v>38</v>
      </c>
      <c r="G133" s="11" t="s">
        <v>167</v>
      </c>
      <c r="H133" s="10" t="s">
        <v>168</v>
      </c>
      <c r="I133" s="12">
        <v>15000</v>
      </c>
      <c r="J133" s="54">
        <v>2</v>
      </c>
      <c r="K133" s="38"/>
    </row>
    <row r="134" spans="1:11">
      <c r="A134" s="9">
        <v>114</v>
      </c>
      <c r="B134" s="10" t="s">
        <v>380</v>
      </c>
      <c r="C134" s="10" t="s">
        <v>8</v>
      </c>
      <c r="D134" s="10" t="s">
        <v>135</v>
      </c>
      <c r="E134" s="10" t="s">
        <v>381</v>
      </c>
      <c r="F134" s="11" t="s">
        <v>38</v>
      </c>
      <c r="G134" s="11" t="s">
        <v>239</v>
      </c>
      <c r="H134" s="10" t="s">
        <v>6</v>
      </c>
      <c r="I134" s="12">
        <v>17500</v>
      </c>
      <c r="J134" s="54">
        <v>3</v>
      </c>
      <c r="K134" s="38"/>
    </row>
    <row r="135" spans="1:11">
      <c r="A135" s="9">
        <v>116</v>
      </c>
      <c r="B135" s="10" t="s">
        <v>386</v>
      </c>
      <c r="C135" s="10" t="s">
        <v>8</v>
      </c>
      <c r="D135" s="10" t="s">
        <v>135</v>
      </c>
      <c r="E135" s="10" t="s">
        <v>387</v>
      </c>
      <c r="F135" s="11" t="s">
        <v>147</v>
      </c>
      <c r="G135" s="11" t="s">
        <v>102</v>
      </c>
      <c r="H135" s="10" t="s">
        <v>6</v>
      </c>
      <c r="I135" s="12">
        <v>20000</v>
      </c>
      <c r="J135" s="54">
        <v>4</v>
      </c>
      <c r="K135" s="38"/>
    </row>
    <row r="136" spans="1:11">
      <c r="A136" s="9">
        <v>41</v>
      </c>
      <c r="B136" s="10" t="s">
        <v>172</v>
      </c>
      <c r="C136" s="10" t="s">
        <v>8</v>
      </c>
      <c r="D136" s="10" t="s">
        <v>135</v>
      </c>
      <c r="E136" s="10" t="s">
        <v>173</v>
      </c>
      <c r="F136" s="11" t="s">
        <v>28</v>
      </c>
      <c r="G136" s="11" t="s">
        <v>174</v>
      </c>
      <c r="H136" s="10" t="s">
        <v>30</v>
      </c>
      <c r="I136" s="12">
        <v>22000</v>
      </c>
      <c r="J136" s="54">
        <v>5</v>
      </c>
      <c r="K136" s="38"/>
    </row>
    <row r="137" spans="1:11">
      <c r="A137" s="9">
        <v>137</v>
      </c>
      <c r="B137" s="10" t="s">
        <v>446</v>
      </c>
      <c r="C137" s="10" t="s">
        <v>8</v>
      </c>
      <c r="D137" s="10" t="s">
        <v>135</v>
      </c>
      <c r="E137" s="10" t="s">
        <v>447</v>
      </c>
      <c r="F137" s="11" t="s">
        <v>222</v>
      </c>
      <c r="G137" s="11" t="s">
        <v>167</v>
      </c>
      <c r="H137" s="10" t="s">
        <v>168</v>
      </c>
      <c r="I137" s="12">
        <v>23000</v>
      </c>
      <c r="J137" s="54">
        <v>6</v>
      </c>
      <c r="K137" s="38"/>
    </row>
    <row r="138" spans="1:11">
      <c r="A138" s="9">
        <v>143</v>
      </c>
      <c r="B138" s="10" t="s">
        <v>461</v>
      </c>
      <c r="C138" s="10" t="s">
        <v>8</v>
      </c>
      <c r="D138" s="10" t="s">
        <v>135</v>
      </c>
      <c r="E138" s="10" t="s">
        <v>462</v>
      </c>
      <c r="F138" s="11" t="s">
        <v>166</v>
      </c>
      <c r="G138" s="11" t="s">
        <v>48</v>
      </c>
      <c r="H138" s="10" t="s">
        <v>49</v>
      </c>
      <c r="I138" s="12">
        <v>27000</v>
      </c>
      <c r="J138" s="54">
        <v>7</v>
      </c>
      <c r="K138" s="38"/>
    </row>
    <row r="139" spans="1:11">
      <c r="A139" s="9">
        <v>69</v>
      </c>
      <c r="B139" s="10" t="s">
        <v>262</v>
      </c>
      <c r="C139" s="10" t="s">
        <v>1</v>
      </c>
      <c r="D139" s="10" t="s">
        <v>135</v>
      </c>
      <c r="E139" s="10" t="s">
        <v>263</v>
      </c>
      <c r="F139" s="11" t="s">
        <v>264</v>
      </c>
      <c r="G139" s="11" t="s">
        <v>258</v>
      </c>
      <c r="H139" s="10" t="s">
        <v>168</v>
      </c>
      <c r="I139" s="12">
        <v>28000</v>
      </c>
      <c r="J139" s="54">
        <v>8</v>
      </c>
      <c r="K139" s="38"/>
    </row>
    <row r="140" spans="1:11">
      <c r="A140" s="9">
        <v>31</v>
      </c>
      <c r="B140" s="10" t="s">
        <v>134</v>
      </c>
      <c r="C140" s="10" t="s">
        <v>1</v>
      </c>
      <c r="D140" s="10" t="s">
        <v>135</v>
      </c>
      <c r="E140" s="10" t="s">
        <v>136</v>
      </c>
      <c r="F140" s="11" t="s">
        <v>38</v>
      </c>
      <c r="G140" s="11" t="s">
        <v>137</v>
      </c>
      <c r="H140" s="10" t="s">
        <v>30</v>
      </c>
      <c r="I140" s="12">
        <v>30000</v>
      </c>
      <c r="J140" s="54"/>
      <c r="K140" s="35">
        <v>30000</v>
      </c>
    </row>
    <row r="141" spans="1:11">
      <c r="A141" s="9">
        <v>59</v>
      </c>
      <c r="B141" s="10" t="s">
        <v>232</v>
      </c>
      <c r="C141" s="10" t="s">
        <v>8</v>
      </c>
      <c r="D141" s="10" t="s">
        <v>135</v>
      </c>
      <c r="E141" s="10" t="s">
        <v>233</v>
      </c>
      <c r="F141" s="11" t="s">
        <v>234</v>
      </c>
      <c r="G141" s="11" t="s">
        <v>182</v>
      </c>
      <c r="H141" s="10" t="s">
        <v>24</v>
      </c>
      <c r="I141" s="12">
        <v>37000</v>
      </c>
      <c r="J141" s="54">
        <v>8</v>
      </c>
      <c r="K141" s="38"/>
    </row>
    <row r="142" spans="1:11">
      <c r="A142" s="9">
        <v>128</v>
      </c>
      <c r="B142" s="10" t="s">
        <v>421</v>
      </c>
      <c r="C142" s="10" t="s">
        <v>8</v>
      </c>
      <c r="D142" s="10" t="s">
        <v>135</v>
      </c>
      <c r="E142" s="10" t="s">
        <v>422</v>
      </c>
      <c r="F142" s="11" t="s">
        <v>147</v>
      </c>
      <c r="G142" s="11" t="s">
        <v>423</v>
      </c>
      <c r="H142" s="10" t="s">
        <v>71</v>
      </c>
      <c r="I142" s="12">
        <v>40000</v>
      </c>
      <c r="J142" s="54">
        <v>7</v>
      </c>
      <c r="K142" s="38"/>
    </row>
    <row r="143" spans="1:11">
      <c r="A143" s="9">
        <v>130</v>
      </c>
      <c r="B143" s="10" t="s">
        <v>426</v>
      </c>
      <c r="C143" s="10" t="s">
        <v>1</v>
      </c>
      <c r="D143" s="10" t="s">
        <v>135</v>
      </c>
      <c r="E143" s="10" t="s">
        <v>427</v>
      </c>
      <c r="F143" s="11" t="s">
        <v>28</v>
      </c>
      <c r="G143" s="11" t="s">
        <v>258</v>
      </c>
      <c r="H143" s="10" t="s">
        <v>168</v>
      </c>
      <c r="I143" s="12">
        <v>40000</v>
      </c>
      <c r="J143" s="54">
        <v>6</v>
      </c>
      <c r="K143" s="38"/>
    </row>
    <row r="144" spans="1:11">
      <c r="A144" s="9">
        <v>131</v>
      </c>
      <c r="B144" s="10" t="s">
        <v>428</v>
      </c>
      <c r="C144" s="10" t="s">
        <v>8</v>
      </c>
      <c r="D144" s="10" t="s">
        <v>135</v>
      </c>
      <c r="E144" s="10" t="s">
        <v>429</v>
      </c>
      <c r="F144" s="11" t="s">
        <v>181</v>
      </c>
      <c r="G144" s="11" t="s">
        <v>102</v>
      </c>
      <c r="H144" s="10" t="s">
        <v>6</v>
      </c>
      <c r="I144" s="12">
        <v>42500</v>
      </c>
      <c r="J144" s="54">
        <v>5</v>
      </c>
      <c r="K144" s="38"/>
    </row>
    <row r="145" spans="1:11">
      <c r="A145" s="9">
        <v>135</v>
      </c>
      <c r="B145" s="10" t="s">
        <v>439</v>
      </c>
      <c r="C145" s="10" t="s">
        <v>8</v>
      </c>
      <c r="D145" s="10" t="s">
        <v>135</v>
      </c>
      <c r="E145" s="10" t="s">
        <v>440</v>
      </c>
      <c r="F145" s="11" t="s">
        <v>28</v>
      </c>
      <c r="G145" s="11" t="s">
        <v>23</v>
      </c>
      <c r="H145" s="10" t="s">
        <v>24</v>
      </c>
      <c r="I145" s="12">
        <v>47500</v>
      </c>
      <c r="J145" s="54">
        <v>4</v>
      </c>
      <c r="K145" s="38"/>
    </row>
    <row r="146" spans="1:11">
      <c r="A146" s="9">
        <v>43</v>
      </c>
      <c r="B146" s="10" t="s">
        <v>179</v>
      </c>
      <c r="C146" s="10" t="s">
        <v>8</v>
      </c>
      <c r="D146" s="10" t="s">
        <v>135</v>
      </c>
      <c r="E146" s="10" t="s">
        <v>180</v>
      </c>
      <c r="F146" s="11" t="s">
        <v>181</v>
      </c>
      <c r="G146" s="11" t="s">
        <v>182</v>
      </c>
      <c r="H146" s="10" t="s">
        <v>24</v>
      </c>
      <c r="I146" s="12">
        <v>57500</v>
      </c>
      <c r="J146" s="54">
        <v>3</v>
      </c>
      <c r="K146" s="38"/>
    </row>
    <row r="147" spans="1:11">
      <c r="A147" s="9">
        <v>61</v>
      </c>
      <c r="B147" s="10" t="s">
        <v>237</v>
      </c>
      <c r="C147" s="10" t="s">
        <v>8</v>
      </c>
      <c r="D147" s="10" t="s">
        <v>135</v>
      </c>
      <c r="E147" s="10" t="s">
        <v>238</v>
      </c>
      <c r="F147" s="11" t="s">
        <v>215</v>
      </c>
      <c r="G147" s="11" t="s">
        <v>239</v>
      </c>
      <c r="H147" s="10" t="s">
        <v>6</v>
      </c>
      <c r="I147" s="12">
        <v>65000</v>
      </c>
      <c r="J147" s="54">
        <v>2</v>
      </c>
      <c r="K147" s="38"/>
    </row>
    <row r="148" spans="1:11">
      <c r="A148" s="9">
        <v>70</v>
      </c>
      <c r="B148" s="10" t="s">
        <v>265</v>
      </c>
      <c r="C148" s="10" t="s">
        <v>8</v>
      </c>
      <c r="D148" s="10" t="s">
        <v>135</v>
      </c>
      <c r="E148" s="10" t="s">
        <v>266</v>
      </c>
      <c r="F148" s="11" t="s">
        <v>38</v>
      </c>
      <c r="G148" s="11" t="s">
        <v>102</v>
      </c>
      <c r="H148" s="10" t="s">
        <v>6</v>
      </c>
      <c r="I148" s="12">
        <v>80000</v>
      </c>
      <c r="J148" s="54">
        <v>1</v>
      </c>
      <c r="K148" s="38"/>
    </row>
    <row r="149" spans="1:11">
      <c r="A149" s="9"/>
      <c r="B149" s="10"/>
      <c r="C149" s="10"/>
      <c r="D149" s="10"/>
      <c r="E149" s="10"/>
      <c r="F149" s="11"/>
      <c r="G149" s="11"/>
      <c r="H149" s="10"/>
      <c r="I149" s="13">
        <f>SUM(I132:I148)</f>
        <v>605000</v>
      </c>
      <c r="J149" s="48">
        <f>+SUM(I149/17)</f>
        <v>35588.23529411765</v>
      </c>
      <c r="K149" s="38"/>
    </row>
    <row r="150" spans="1:11">
      <c r="A150" s="9">
        <v>45</v>
      </c>
      <c r="B150" s="10" t="s">
        <v>186</v>
      </c>
      <c r="C150" s="10" t="s">
        <v>8</v>
      </c>
      <c r="D150" s="10" t="s">
        <v>135</v>
      </c>
      <c r="E150" s="10" t="s">
        <v>187</v>
      </c>
      <c r="F150" s="11" t="s">
        <v>28</v>
      </c>
      <c r="G150" s="11" t="s">
        <v>44</v>
      </c>
      <c r="H150" s="10"/>
      <c r="I150" s="10"/>
      <c r="J150" s="46"/>
      <c r="K150" s="38"/>
    </row>
    <row r="151" spans="1:11">
      <c r="A151" s="9">
        <v>48</v>
      </c>
      <c r="B151" s="10" t="s">
        <v>197</v>
      </c>
      <c r="C151" s="10" t="s">
        <v>1</v>
      </c>
      <c r="D151" s="10" t="s">
        <v>135</v>
      </c>
      <c r="E151" s="10" t="s">
        <v>198</v>
      </c>
      <c r="F151" s="11" t="s">
        <v>105</v>
      </c>
      <c r="G151" s="11" t="s">
        <v>155</v>
      </c>
      <c r="H151" s="10"/>
      <c r="I151" s="10"/>
      <c r="J151" s="46"/>
      <c r="K151" s="38"/>
    </row>
    <row r="152" spans="1:11" ht="16" thickBot="1">
      <c r="A152" s="14">
        <v>80</v>
      </c>
      <c r="B152" s="15" t="s">
        <v>294</v>
      </c>
      <c r="C152" s="15" t="s">
        <v>8</v>
      </c>
      <c r="D152" s="15" t="s">
        <v>135</v>
      </c>
      <c r="E152" s="15" t="s">
        <v>295</v>
      </c>
      <c r="F152" s="16" t="s">
        <v>101</v>
      </c>
      <c r="G152" s="16" t="s">
        <v>55</v>
      </c>
      <c r="H152" s="15"/>
      <c r="I152" s="15"/>
      <c r="J152" s="49"/>
      <c r="K152" s="36"/>
    </row>
    <row r="153" spans="1:11" ht="16" thickBot="1">
      <c r="I153" s="1"/>
    </row>
    <row r="154" spans="1:11" ht="16" thickBot="1">
      <c r="A154" s="22">
        <v>139</v>
      </c>
      <c r="B154" s="23" t="s">
        <v>450</v>
      </c>
      <c r="C154" s="23" t="s">
        <v>8</v>
      </c>
      <c r="D154" s="23" t="s">
        <v>451</v>
      </c>
      <c r="E154" s="23" t="s">
        <v>452</v>
      </c>
      <c r="F154" s="24" t="s">
        <v>147</v>
      </c>
      <c r="G154" s="24" t="s">
        <v>102</v>
      </c>
      <c r="H154" s="23" t="s">
        <v>6</v>
      </c>
      <c r="I154" s="25">
        <v>22500</v>
      </c>
      <c r="J154" s="26">
        <v>22500</v>
      </c>
      <c r="K154" s="27">
        <v>22500</v>
      </c>
    </row>
    <row r="155" spans="1:11" ht="16" thickBot="1">
      <c r="I155" s="1"/>
    </row>
    <row r="156" spans="1:11">
      <c r="A156" s="5">
        <v>55</v>
      </c>
      <c r="B156" s="6" t="s">
        <v>220</v>
      </c>
      <c r="C156" s="6" t="s">
        <v>8</v>
      </c>
      <c r="D156" s="6" t="s">
        <v>52</v>
      </c>
      <c r="E156" s="6" t="s">
        <v>221</v>
      </c>
      <c r="F156" s="7" t="s">
        <v>222</v>
      </c>
      <c r="G156" s="7" t="s">
        <v>116</v>
      </c>
      <c r="H156" s="6" t="s">
        <v>117</v>
      </c>
      <c r="I156" s="8">
        <v>9000</v>
      </c>
      <c r="J156" s="45"/>
      <c r="K156" s="34"/>
    </row>
    <row r="157" spans="1:11">
      <c r="A157" s="9">
        <v>133</v>
      </c>
      <c r="B157" s="10" t="s">
        <v>434</v>
      </c>
      <c r="C157" s="10" t="s">
        <v>1</v>
      </c>
      <c r="D157" s="10" t="s">
        <v>52</v>
      </c>
      <c r="E157" s="10" t="s">
        <v>435</v>
      </c>
      <c r="F157" s="11" t="s">
        <v>347</v>
      </c>
      <c r="G157" s="11" t="s">
        <v>436</v>
      </c>
      <c r="H157" s="10" t="s">
        <v>30</v>
      </c>
      <c r="I157" s="12">
        <v>25000</v>
      </c>
      <c r="J157" s="46"/>
      <c r="K157" s="35">
        <v>17000</v>
      </c>
    </row>
    <row r="158" spans="1:11">
      <c r="A158" s="9"/>
      <c r="B158" s="10"/>
      <c r="C158" s="10"/>
      <c r="D158" s="10"/>
      <c r="E158" s="10"/>
      <c r="F158" s="11"/>
      <c r="G158" s="11"/>
      <c r="H158" s="10"/>
      <c r="I158" s="13">
        <f>SUM(I156:I157)</f>
        <v>34000</v>
      </c>
      <c r="J158" s="48">
        <f>+SUM(I158/2)</f>
        <v>17000</v>
      </c>
      <c r="K158" s="38"/>
    </row>
    <row r="159" spans="1:11" ht="16" thickBot="1">
      <c r="A159" s="14">
        <v>10</v>
      </c>
      <c r="B159" s="15" t="s">
        <v>50</v>
      </c>
      <c r="C159" s="15" t="s">
        <v>51</v>
      </c>
      <c r="D159" s="15" t="s">
        <v>52</v>
      </c>
      <c r="E159" s="15" t="s">
        <v>53</v>
      </c>
      <c r="F159" s="16" t="s">
        <v>54</v>
      </c>
      <c r="G159" s="16" t="s">
        <v>55</v>
      </c>
      <c r="H159" s="15"/>
      <c r="I159" s="15"/>
      <c r="J159" s="49"/>
      <c r="K159" s="36"/>
    </row>
    <row r="160" spans="1:11" ht="16" thickBot="1">
      <c r="I160" s="1"/>
    </row>
    <row r="161" spans="1:11">
      <c r="A161" s="5">
        <v>67</v>
      </c>
      <c r="B161" s="6" t="s">
        <v>256</v>
      </c>
      <c r="C161" s="6" t="s">
        <v>1</v>
      </c>
      <c r="D161" s="6" t="s">
        <v>2</v>
      </c>
      <c r="E161" s="6" t="s">
        <v>257</v>
      </c>
      <c r="F161" s="7" t="s">
        <v>131</v>
      </c>
      <c r="G161" s="7" t="s">
        <v>258</v>
      </c>
      <c r="H161" s="6" t="s">
        <v>168</v>
      </c>
      <c r="I161" s="8">
        <v>14000</v>
      </c>
      <c r="J161" s="53">
        <v>1</v>
      </c>
      <c r="K161" s="34"/>
    </row>
    <row r="162" spans="1:11">
      <c r="A162" s="9">
        <v>79</v>
      </c>
      <c r="B162" s="10" t="s">
        <v>290</v>
      </c>
      <c r="C162" s="10" t="s">
        <v>8</v>
      </c>
      <c r="D162" s="10" t="s">
        <v>2</v>
      </c>
      <c r="E162" s="10" t="s">
        <v>291</v>
      </c>
      <c r="F162" s="11" t="s">
        <v>28</v>
      </c>
      <c r="G162" s="11" t="s">
        <v>292</v>
      </c>
      <c r="H162" s="10" t="s">
        <v>293</v>
      </c>
      <c r="I162" s="12">
        <v>18000</v>
      </c>
      <c r="J162" s="54">
        <v>2</v>
      </c>
      <c r="K162" s="38"/>
    </row>
    <row r="163" spans="1:11">
      <c r="A163" s="9">
        <v>49</v>
      </c>
      <c r="B163" s="10" t="s">
        <v>199</v>
      </c>
      <c r="C163" s="10" t="s">
        <v>8</v>
      </c>
      <c r="D163" s="10" t="s">
        <v>2</v>
      </c>
      <c r="E163" s="10" t="s">
        <v>200</v>
      </c>
      <c r="F163" s="11" t="s">
        <v>28</v>
      </c>
      <c r="G163" s="11" t="s">
        <v>120</v>
      </c>
      <c r="H163" s="10" t="s">
        <v>121</v>
      </c>
      <c r="I163" s="12">
        <v>21000</v>
      </c>
      <c r="J163" s="54">
        <v>3</v>
      </c>
      <c r="K163" s="38"/>
    </row>
    <row r="164" spans="1:11">
      <c r="A164" s="9">
        <v>1</v>
      </c>
      <c r="B164" s="10" t="s">
        <v>0</v>
      </c>
      <c r="C164" s="10" t="s">
        <v>1</v>
      </c>
      <c r="D164" s="10" t="s">
        <v>2</v>
      </c>
      <c r="E164" s="10" t="s">
        <v>3</v>
      </c>
      <c r="F164" s="11" t="s">
        <v>4</v>
      </c>
      <c r="G164" s="11" t="s">
        <v>5</v>
      </c>
      <c r="H164" s="10" t="s">
        <v>6</v>
      </c>
      <c r="I164" s="12">
        <v>42500</v>
      </c>
      <c r="J164" s="54"/>
      <c r="K164" s="35"/>
    </row>
    <row r="165" spans="1:11">
      <c r="A165" s="9">
        <v>145</v>
      </c>
      <c r="B165" s="10" t="s">
        <v>466</v>
      </c>
      <c r="C165" s="10" t="s">
        <v>8</v>
      </c>
      <c r="D165" s="10" t="s">
        <v>2</v>
      </c>
      <c r="E165" s="10" t="s">
        <v>467</v>
      </c>
      <c r="F165" s="11" t="s">
        <v>28</v>
      </c>
      <c r="G165" s="11" t="s">
        <v>433</v>
      </c>
      <c r="H165" s="10" t="s">
        <v>6</v>
      </c>
      <c r="I165" s="12">
        <v>50000</v>
      </c>
      <c r="J165" s="54"/>
      <c r="K165" s="38"/>
    </row>
    <row r="166" spans="1:11">
      <c r="A166" s="9">
        <v>122</v>
      </c>
      <c r="B166" s="10" t="s">
        <v>405</v>
      </c>
      <c r="C166" s="10" t="s">
        <v>1</v>
      </c>
      <c r="D166" s="10" t="s">
        <v>2</v>
      </c>
      <c r="E166" s="10" t="s">
        <v>406</v>
      </c>
      <c r="F166" s="11" t="s">
        <v>28</v>
      </c>
      <c r="G166" s="11" t="s">
        <v>102</v>
      </c>
      <c r="H166" s="10" t="s">
        <v>6</v>
      </c>
      <c r="I166" s="12">
        <v>52500</v>
      </c>
      <c r="J166" s="54">
        <v>3</v>
      </c>
      <c r="K166" s="38"/>
    </row>
    <row r="167" spans="1:11">
      <c r="A167" s="9">
        <v>98</v>
      </c>
      <c r="B167" s="10" t="s">
        <v>340</v>
      </c>
      <c r="C167" s="10" t="s">
        <v>8</v>
      </c>
      <c r="D167" s="10" t="s">
        <v>2</v>
      </c>
      <c r="E167" s="10" t="s">
        <v>341</v>
      </c>
      <c r="F167" s="11" t="s">
        <v>28</v>
      </c>
      <c r="G167" s="11" t="s">
        <v>102</v>
      </c>
      <c r="H167" s="10" t="s">
        <v>6</v>
      </c>
      <c r="I167" s="12">
        <v>57500</v>
      </c>
      <c r="J167" s="54">
        <v>2</v>
      </c>
      <c r="K167" s="38"/>
    </row>
    <row r="168" spans="1:11">
      <c r="A168" s="9">
        <v>113</v>
      </c>
      <c r="B168" s="10" t="s">
        <v>378</v>
      </c>
      <c r="C168" s="10" t="s">
        <v>8</v>
      </c>
      <c r="D168" s="10" t="s">
        <v>2</v>
      </c>
      <c r="E168" s="10" t="s">
        <v>379</v>
      </c>
      <c r="F168" s="11" t="s">
        <v>28</v>
      </c>
      <c r="G168" s="11" t="s">
        <v>207</v>
      </c>
      <c r="H168" s="10" t="s">
        <v>208</v>
      </c>
      <c r="I168" s="12">
        <v>80000</v>
      </c>
      <c r="J168" s="54">
        <v>1</v>
      </c>
      <c r="K168" s="38"/>
    </row>
    <row r="169" spans="1:11">
      <c r="A169" s="9"/>
      <c r="B169" s="10"/>
      <c r="C169" s="10"/>
      <c r="D169" s="10"/>
      <c r="E169" s="10"/>
      <c r="F169" s="11"/>
      <c r="G169" s="11"/>
      <c r="H169" s="10"/>
      <c r="I169" s="13">
        <f>SUM(I161:I168)</f>
        <v>335500</v>
      </c>
      <c r="J169" s="48">
        <f>+SUM(I169/8)</f>
        <v>41937.5</v>
      </c>
      <c r="K169" s="38"/>
    </row>
    <row r="170" spans="1:11">
      <c r="A170" s="9">
        <v>17</v>
      </c>
      <c r="B170" s="10" t="s">
        <v>80</v>
      </c>
      <c r="C170" s="10" t="s">
        <v>8</v>
      </c>
      <c r="D170" s="10" t="s">
        <v>2</v>
      </c>
      <c r="E170" s="10" t="s">
        <v>81</v>
      </c>
      <c r="F170" s="11" t="s">
        <v>28</v>
      </c>
      <c r="G170" s="11" t="s">
        <v>82</v>
      </c>
      <c r="H170" s="10"/>
      <c r="I170" s="10"/>
      <c r="J170" s="46"/>
      <c r="K170" s="38"/>
    </row>
    <row r="171" spans="1:11" ht="16" thickBot="1">
      <c r="A171" s="14">
        <v>37</v>
      </c>
      <c r="B171" s="15" t="s">
        <v>156</v>
      </c>
      <c r="C171" s="15" t="s">
        <v>8</v>
      </c>
      <c r="D171" s="15" t="s">
        <v>2</v>
      </c>
      <c r="E171" s="15" t="s">
        <v>157</v>
      </c>
      <c r="F171" s="16" t="s">
        <v>28</v>
      </c>
      <c r="G171" s="16" t="s">
        <v>111</v>
      </c>
      <c r="H171" s="15"/>
      <c r="I171" s="15"/>
      <c r="J171" s="49"/>
      <c r="K171" s="36"/>
    </row>
    <row r="172" spans="1:11" ht="16" thickBot="1">
      <c r="I172" s="1"/>
    </row>
    <row r="173" spans="1:11">
      <c r="A173" s="5">
        <v>100</v>
      </c>
      <c r="B173" s="6" t="s">
        <v>345</v>
      </c>
      <c r="C173" s="6" t="s">
        <v>8</v>
      </c>
      <c r="D173" s="6" t="s">
        <v>99</v>
      </c>
      <c r="E173" s="6" t="s">
        <v>346</v>
      </c>
      <c r="F173" s="7" t="s">
        <v>347</v>
      </c>
      <c r="G173" s="7" t="s">
        <v>29</v>
      </c>
      <c r="H173" s="6" t="s">
        <v>30</v>
      </c>
      <c r="I173" s="8">
        <v>20000</v>
      </c>
      <c r="J173" s="45"/>
      <c r="K173" s="34"/>
    </row>
    <row r="174" spans="1:11">
      <c r="A174" s="9">
        <v>22</v>
      </c>
      <c r="B174" s="10" t="s">
        <v>98</v>
      </c>
      <c r="C174" s="10" t="s">
        <v>8</v>
      </c>
      <c r="D174" s="10" t="s">
        <v>99</v>
      </c>
      <c r="E174" s="10" t="s">
        <v>100</v>
      </c>
      <c r="F174" s="11" t="s">
        <v>101</v>
      </c>
      <c r="G174" s="11" t="s">
        <v>102</v>
      </c>
      <c r="H174" s="10" t="s">
        <v>6</v>
      </c>
      <c r="I174" s="12">
        <v>25000</v>
      </c>
      <c r="J174" s="46"/>
      <c r="K174" s="35">
        <v>22500</v>
      </c>
    </row>
    <row r="175" spans="1:11" ht="16" thickBot="1">
      <c r="A175" s="14"/>
      <c r="B175" s="15"/>
      <c r="C175" s="15"/>
      <c r="D175" s="15"/>
      <c r="E175" s="15"/>
      <c r="F175" s="16"/>
      <c r="G175" s="16"/>
      <c r="H175" s="15"/>
      <c r="I175" s="21">
        <f>SUM(I173:I174)</f>
        <v>45000</v>
      </c>
      <c r="J175" s="47">
        <f>+SUM(I175/2)</f>
        <v>22500</v>
      </c>
      <c r="K175" s="36"/>
    </row>
    <row r="176" spans="1:11" ht="16" thickBot="1">
      <c r="I176" s="1"/>
    </row>
    <row r="177" spans="1:11">
      <c r="A177" s="5">
        <v>38</v>
      </c>
      <c r="B177" s="6" t="s">
        <v>158</v>
      </c>
      <c r="C177" s="6" t="s">
        <v>1</v>
      </c>
      <c r="D177" s="6" t="s">
        <v>159</v>
      </c>
      <c r="E177" s="6" t="s">
        <v>160</v>
      </c>
      <c r="F177" s="7" t="s">
        <v>161</v>
      </c>
      <c r="G177" s="7" t="s">
        <v>162</v>
      </c>
      <c r="H177" s="6" t="s">
        <v>163</v>
      </c>
      <c r="I177" s="8">
        <v>500</v>
      </c>
      <c r="J177" s="45"/>
      <c r="K177" s="34"/>
    </row>
    <row r="178" spans="1:11">
      <c r="A178" s="9">
        <v>54</v>
      </c>
      <c r="B178" s="10" t="s">
        <v>217</v>
      </c>
      <c r="C178" s="10" t="s">
        <v>8</v>
      </c>
      <c r="D178" s="10" t="s">
        <v>159</v>
      </c>
      <c r="E178" s="10" t="s">
        <v>218</v>
      </c>
      <c r="F178" s="11" t="s">
        <v>161</v>
      </c>
      <c r="G178" s="11" t="s">
        <v>219</v>
      </c>
      <c r="H178" s="10" t="s">
        <v>121</v>
      </c>
      <c r="I178" s="12">
        <v>5500</v>
      </c>
      <c r="J178" s="46"/>
      <c r="K178" s="35">
        <v>5500</v>
      </c>
    </row>
    <row r="179" spans="1:11">
      <c r="A179" s="9">
        <v>125</v>
      </c>
      <c r="B179" s="10" t="s">
        <v>413</v>
      </c>
      <c r="C179" s="10" t="s">
        <v>8</v>
      </c>
      <c r="D179" s="10" t="s">
        <v>159</v>
      </c>
      <c r="E179" s="10" t="s">
        <v>414</v>
      </c>
      <c r="F179" s="11" t="s">
        <v>269</v>
      </c>
      <c r="G179" s="11" t="s">
        <v>207</v>
      </c>
      <c r="H179" s="10" t="s">
        <v>208</v>
      </c>
      <c r="I179" s="12">
        <v>50000</v>
      </c>
      <c r="J179" s="46"/>
      <c r="K179" s="38"/>
    </row>
    <row r="180" spans="1:11">
      <c r="A180" s="9"/>
      <c r="B180" s="10"/>
      <c r="C180" s="10"/>
      <c r="D180" s="10"/>
      <c r="E180" s="10"/>
      <c r="F180" s="11"/>
      <c r="G180" s="11"/>
      <c r="H180" s="10"/>
      <c r="I180" s="13">
        <f>SUM(I177:I179)</f>
        <v>56000</v>
      </c>
      <c r="J180" s="48">
        <f>+SUM(I180/3)</f>
        <v>18666.666666666668</v>
      </c>
      <c r="K180" s="38"/>
    </row>
    <row r="181" spans="1:11" ht="16" thickBot="1">
      <c r="A181" s="14">
        <v>56</v>
      </c>
      <c r="B181" s="15" t="s">
        <v>223</v>
      </c>
      <c r="C181" s="15" t="s">
        <v>1</v>
      </c>
      <c r="D181" s="15" t="s">
        <v>159</v>
      </c>
      <c r="E181" s="15" t="s">
        <v>224</v>
      </c>
      <c r="F181" s="16" t="s">
        <v>43</v>
      </c>
      <c r="G181" s="16" t="s">
        <v>225</v>
      </c>
      <c r="H181" s="15"/>
      <c r="I181" s="15"/>
      <c r="J181" s="49"/>
      <c r="K181" s="36"/>
    </row>
    <row r="182" spans="1:11" ht="16" thickBot="1"/>
    <row r="183" spans="1:11">
      <c r="A183" s="5">
        <v>120</v>
      </c>
      <c r="B183" s="6" t="s">
        <v>398</v>
      </c>
      <c r="C183" s="6" t="s">
        <v>8</v>
      </c>
      <c r="D183" s="6" t="s">
        <v>213</v>
      </c>
      <c r="E183" s="6" t="s">
        <v>399</v>
      </c>
      <c r="F183" s="7" t="s">
        <v>400</v>
      </c>
      <c r="G183" s="7" t="s">
        <v>239</v>
      </c>
      <c r="H183" s="6" t="s">
        <v>6</v>
      </c>
      <c r="I183" s="8">
        <v>52000</v>
      </c>
      <c r="J183" s="45"/>
      <c r="K183" s="34"/>
    </row>
    <row r="184" spans="1:11">
      <c r="A184" s="9">
        <v>105</v>
      </c>
      <c r="B184" s="10" t="s">
        <v>359</v>
      </c>
      <c r="C184" s="10" t="s">
        <v>8</v>
      </c>
      <c r="D184" s="10" t="s">
        <v>213</v>
      </c>
      <c r="E184" s="10" t="s">
        <v>360</v>
      </c>
      <c r="F184" s="11" t="s">
        <v>105</v>
      </c>
      <c r="G184" s="11" t="s">
        <v>185</v>
      </c>
      <c r="H184" s="10" t="s">
        <v>71</v>
      </c>
      <c r="I184" s="12">
        <v>62000</v>
      </c>
      <c r="J184" s="46"/>
      <c r="K184" s="38"/>
    </row>
    <row r="185" spans="1:11">
      <c r="A185" s="9">
        <v>53</v>
      </c>
      <c r="B185" s="10" t="s">
        <v>212</v>
      </c>
      <c r="C185" s="10" t="s">
        <v>8</v>
      </c>
      <c r="D185" s="10" t="s">
        <v>213</v>
      </c>
      <c r="E185" s="10" t="s">
        <v>214</v>
      </c>
      <c r="F185" s="11" t="s">
        <v>215</v>
      </c>
      <c r="G185" s="11" t="s">
        <v>216</v>
      </c>
      <c r="H185" s="10" t="s">
        <v>6</v>
      </c>
      <c r="I185" s="12">
        <v>90000</v>
      </c>
      <c r="J185" s="46"/>
      <c r="K185" s="35">
        <v>90000</v>
      </c>
    </row>
    <row r="186" spans="1:11">
      <c r="A186" s="9">
        <v>73</v>
      </c>
      <c r="B186" s="10" t="s">
        <v>272</v>
      </c>
      <c r="C186" s="10" t="s">
        <v>1</v>
      </c>
      <c r="D186" s="10" t="s">
        <v>213</v>
      </c>
      <c r="E186" s="10" t="s">
        <v>273</v>
      </c>
      <c r="F186" s="11" t="s">
        <v>22</v>
      </c>
      <c r="G186" s="11" t="s">
        <v>274</v>
      </c>
      <c r="H186" s="10" t="s">
        <v>128</v>
      </c>
      <c r="I186" s="12">
        <v>125000</v>
      </c>
      <c r="J186" s="46"/>
      <c r="K186" s="38"/>
    </row>
    <row r="187" spans="1:11">
      <c r="A187" s="9">
        <v>57</v>
      </c>
      <c r="B187" s="10" t="s">
        <v>226</v>
      </c>
      <c r="C187" s="10" t="s">
        <v>8</v>
      </c>
      <c r="D187" s="10" t="s">
        <v>213</v>
      </c>
      <c r="E187" s="10" t="s">
        <v>227</v>
      </c>
      <c r="F187" s="11" t="s">
        <v>215</v>
      </c>
      <c r="G187" s="11" t="s">
        <v>228</v>
      </c>
      <c r="H187" s="10" t="s">
        <v>229</v>
      </c>
      <c r="I187" s="12">
        <v>136000</v>
      </c>
      <c r="J187" s="46"/>
      <c r="K187" s="38"/>
    </row>
    <row r="188" spans="1:11">
      <c r="A188" s="9"/>
      <c r="B188" s="10"/>
      <c r="C188" s="10"/>
      <c r="D188" s="10"/>
      <c r="E188" s="10"/>
      <c r="F188" s="11"/>
      <c r="G188" s="11"/>
      <c r="H188" s="10"/>
      <c r="I188" s="13">
        <f>SUM(I183:I187)</f>
        <v>465000</v>
      </c>
      <c r="J188" s="48">
        <f>+SUM(I188/5)</f>
        <v>93000</v>
      </c>
      <c r="K188" s="38"/>
    </row>
    <row r="189" spans="1:11" ht="16" thickBot="1">
      <c r="A189" s="14">
        <v>81</v>
      </c>
      <c r="B189" s="15" t="s">
        <v>296</v>
      </c>
      <c r="C189" s="15" t="s">
        <v>8</v>
      </c>
      <c r="D189" s="15" t="s">
        <v>213</v>
      </c>
      <c r="E189" s="15" t="s">
        <v>297</v>
      </c>
      <c r="F189" s="16" t="s">
        <v>105</v>
      </c>
      <c r="G189" s="16" t="s">
        <v>298</v>
      </c>
      <c r="H189" s="15"/>
      <c r="I189" s="15"/>
      <c r="J189" s="49"/>
      <c r="K189" s="36"/>
    </row>
    <row r="190" spans="1:11" ht="16" thickBot="1">
      <c r="I190" s="1"/>
    </row>
    <row r="191" spans="1:11" ht="16" thickBot="1">
      <c r="A191" s="22">
        <v>26</v>
      </c>
      <c r="B191" s="23" t="s">
        <v>112</v>
      </c>
      <c r="C191" s="23" t="s">
        <v>8</v>
      </c>
      <c r="D191" s="23" t="s">
        <v>113</v>
      </c>
      <c r="E191" s="23" t="s">
        <v>114</v>
      </c>
      <c r="F191" s="24" t="s">
        <v>115</v>
      </c>
      <c r="G191" s="24" t="s">
        <v>116</v>
      </c>
      <c r="H191" s="23" t="s">
        <v>117</v>
      </c>
      <c r="I191" s="31">
        <v>37500</v>
      </c>
      <c r="J191" s="51">
        <v>37500</v>
      </c>
      <c r="K191" s="41">
        <v>37500</v>
      </c>
    </row>
  </sheetData>
  <sortState ref="A88:K124">
    <sortCondition ref="I88:I12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Kennard</dc:creator>
  <cp:lastModifiedBy>Noel Kennard</cp:lastModifiedBy>
  <dcterms:created xsi:type="dcterms:W3CDTF">2016-02-26T08:27:50Z</dcterms:created>
  <dcterms:modified xsi:type="dcterms:W3CDTF">2016-02-26T20:57:22Z</dcterms:modified>
</cp:coreProperties>
</file>